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4370" windowHeight="7395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52" i="1" l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M349" i="1" s="1"/>
  <c r="M351" i="1" s="1"/>
  <c r="L342" i="1"/>
  <c r="K342" i="1"/>
  <c r="J342" i="1"/>
  <c r="I342" i="1"/>
  <c r="H342" i="1"/>
  <c r="G342" i="1"/>
  <c r="F342" i="1"/>
  <c r="E342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I353" i="1" l="1"/>
  <c r="M354" i="1"/>
  <c r="Y354" i="1"/>
  <c r="Y356" i="1"/>
  <c r="M357" i="1"/>
  <c r="Y355" i="1"/>
  <c r="M356" i="1"/>
  <c r="M358" i="1"/>
  <c r="E349" i="1"/>
  <c r="E351" i="1" s="1"/>
  <c r="N353" i="1"/>
  <c r="V355" i="1"/>
  <c r="AD356" i="1"/>
  <c r="AD357" i="1"/>
  <c r="AD358" i="1"/>
  <c r="Y349" i="1"/>
  <c r="Y351" i="1" s="1"/>
  <c r="O353" i="1"/>
  <c r="AE353" i="1"/>
  <c r="S354" i="1"/>
  <c r="K356" i="1"/>
  <c r="AA356" i="1"/>
  <c r="O357" i="1"/>
  <c r="AE357" i="1"/>
  <c r="S358" i="1"/>
  <c r="AC349" i="1"/>
  <c r="AC351" i="1" s="1"/>
  <c r="M353" i="1"/>
  <c r="E354" i="1"/>
  <c r="AC354" i="1"/>
  <c r="M355" i="1"/>
  <c r="E357" i="1"/>
  <c r="U349" i="1"/>
  <c r="U351" i="1" s="1"/>
  <c r="F354" i="1"/>
  <c r="J355" i="1"/>
  <c r="J356" i="1"/>
  <c r="N357" i="1"/>
  <c r="V358" i="1"/>
  <c r="I349" i="1"/>
  <c r="I351" i="1" s="1"/>
  <c r="P353" i="1"/>
  <c r="AF353" i="1"/>
  <c r="T354" i="1"/>
  <c r="H355" i="1"/>
  <c r="X355" i="1"/>
  <c r="P357" i="1"/>
  <c r="AF357" i="1"/>
  <c r="T358" i="1"/>
  <c r="Q349" i="1"/>
  <c r="Q351" i="1" s="1"/>
  <c r="F349" i="1"/>
  <c r="F351" i="1" s="1"/>
  <c r="J349" i="1"/>
  <c r="J351" i="1" s="1"/>
  <c r="N349" i="1"/>
  <c r="N351" i="1" s="1"/>
  <c r="R349" i="1"/>
  <c r="R351" i="1" s="1"/>
  <c r="V349" i="1"/>
  <c r="V351" i="1" s="1"/>
  <c r="Z349" i="1"/>
  <c r="Z351" i="1" s="1"/>
  <c r="AD349" i="1"/>
  <c r="AD351" i="1" s="1"/>
  <c r="G349" i="1"/>
  <c r="G351" i="1" s="1"/>
  <c r="K349" i="1"/>
  <c r="K351" i="1" s="1"/>
  <c r="O349" i="1"/>
  <c r="O351" i="1" s="1"/>
  <c r="S349" i="1"/>
  <c r="S351" i="1" s="1"/>
  <c r="W349" i="1"/>
  <c r="W351" i="1" s="1"/>
  <c r="AA349" i="1"/>
  <c r="AA351" i="1" s="1"/>
  <c r="AE349" i="1"/>
  <c r="AE351" i="1" s="1"/>
  <c r="H349" i="1"/>
  <c r="H351" i="1" s="1"/>
  <c r="L349" i="1"/>
  <c r="L351" i="1" s="1"/>
  <c r="P349" i="1"/>
  <c r="P351" i="1" s="1"/>
  <c r="T349" i="1"/>
  <c r="T351" i="1" s="1"/>
  <c r="X349" i="1"/>
  <c r="X351" i="1" s="1"/>
  <c r="AB349" i="1"/>
  <c r="AB351" i="1" s="1"/>
  <c r="AF349" i="1"/>
  <c r="AF351" i="1" s="1"/>
  <c r="AB356" i="1" l="1"/>
  <c r="G355" i="1"/>
  <c r="U354" i="1"/>
  <c r="AB358" i="1"/>
  <c r="L358" i="1"/>
  <c r="X357" i="1"/>
  <c r="H357" i="1"/>
  <c r="T356" i="1"/>
  <c r="AF355" i="1"/>
  <c r="P355" i="1"/>
  <c r="AB354" i="1"/>
  <c r="L354" i="1"/>
  <c r="X353" i="1"/>
  <c r="H353" i="1"/>
  <c r="F358" i="1"/>
  <c r="Z356" i="1"/>
  <c r="Z355" i="1"/>
  <c r="V354" i="1"/>
  <c r="R353" i="1"/>
  <c r="I358" i="1"/>
  <c r="AC355" i="1"/>
  <c r="AA358" i="1"/>
  <c r="K358" i="1"/>
  <c r="W357" i="1"/>
  <c r="G357" i="1"/>
  <c r="S356" i="1"/>
  <c r="AE355" i="1"/>
  <c r="O355" i="1"/>
  <c r="AA354" i="1"/>
  <c r="K354" i="1"/>
  <c r="W353" i="1"/>
  <c r="G353" i="1"/>
  <c r="R358" i="1"/>
  <c r="R357" i="1"/>
  <c r="N356" i="1"/>
  <c r="F355" i="1"/>
  <c r="AD353" i="1"/>
  <c r="AC356" i="1"/>
  <c r="E358" i="1"/>
  <c r="U355" i="1"/>
  <c r="AC353" i="1"/>
  <c r="Y357" i="1"/>
  <c r="Q355" i="1"/>
  <c r="U353" i="1"/>
  <c r="L356" i="1"/>
  <c r="W355" i="1"/>
  <c r="R354" i="1"/>
  <c r="Q358" i="1"/>
  <c r="U356" i="1"/>
  <c r="X358" i="1"/>
  <c r="H358" i="1"/>
  <c r="T357" i="1"/>
  <c r="AF356" i="1"/>
  <c r="P356" i="1"/>
  <c r="AB355" i="1"/>
  <c r="L355" i="1"/>
  <c r="X354" i="1"/>
  <c r="H354" i="1"/>
  <c r="T353" i="1"/>
  <c r="V357" i="1"/>
  <c r="R356" i="1"/>
  <c r="R355" i="1"/>
  <c r="N354" i="1"/>
  <c r="J353" i="1"/>
  <c r="U357" i="1"/>
  <c r="W358" i="1"/>
  <c r="G358" i="1"/>
  <c r="S357" i="1"/>
  <c r="AE356" i="1"/>
  <c r="O356" i="1"/>
  <c r="AA355" i="1"/>
  <c r="K355" i="1"/>
  <c r="W354" i="1"/>
  <c r="G354" i="1"/>
  <c r="S353" i="1"/>
  <c r="J358" i="1"/>
  <c r="J357" i="1"/>
  <c r="F356" i="1"/>
  <c r="Z354" i="1"/>
  <c r="V353" i="1"/>
  <c r="Y358" i="1"/>
  <c r="I355" i="1"/>
  <c r="Y353" i="1"/>
  <c r="I357" i="1"/>
  <c r="E355" i="1"/>
  <c r="Q353" i="1"/>
  <c r="AF358" i="1"/>
  <c r="P358" i="1"/>
  <c r="AB357" i="1"/>
  <c r="L357" i="1"/>
  <c r="X356" i="1"/>
  <c r="H356" i="1"/>
  <c r="T355" i="1"/>
  <c r="AF354" i="1"/>
  <c r="P354" i="1"/>
  <c r="AB353" i="1"/>
  <c r="L353" i="1"/>
  <c r="N358" i="1"/>
  <c r="F357" i="1"/>
  <c r="AD355" i="1"/>
  <c r="AD354" i="1"/>
  <c r="Z353" i="1"/>
  <c r="AC358" i="1"/>
  <c r="Q356" i="1"/>
  <c r="Q354" i="1"/>
  <c r="AE358" i="1"/>
  <c r="O358" i="1"/>
  <c r="AA357" i="1"/>
  <c r="K357" i="1"/>
  <c r="W356" i="1"/>
  <c r="G356" i="1"/>
  <c r="S355" i="1"/>
  <c r="AE354" i="1"/>
  <c r="O354" i="1"/>
  <c r="AA353" i="1"/>
  <c r="K353" i="1"/>
  <c r="Z358" i="1"/>
  <c r="Z357" i="1"/>
  <c r="V356" i="1"/>
  <c r="N355" i="1"/>
  <c r="J354" i="1"/>
  <c r="F353" i="1"/>
  <c r="Q357" i="1"/>
  <c r="U358" i="1"/>
  <c r="I356" i="1"/>
  <c r="AC357" i="1"/>
  <c r="E356" i="1"/>
  <c r="I354" i="1"/>
  <c r="E353" i="1"/>
</calcChain>
</file>

<file path=xl/sharedStrings.xml><?xml version="1.0" encoding="utf-8"?>
<sst xmlns="http://schemas.openxmlformats.org/spreadsheetml/2006/main" count="710" uniqueCount="642">
  <si>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</si>
  <si>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</si>
  <si>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</si>
  <si>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</si>
  <si>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</si>
  <si>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</si>
  <si>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</si>
  <si>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</si>
  <si>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</si>
  <si>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</si>
  <si>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</si>
  <si>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</si>
  <si>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</si>
  <si>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</si>
  <si>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</si>
  <si>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</si>
  <si>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</si>
  <si>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</si>
  <si>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</si>
  <si>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</si>
  <si>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</si>
  <si>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</si>
  <si>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</si>
  <si>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</si>
  <si>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</si>
  <si>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</si>
  <si>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</si>
  <si>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</si>
  <si>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</si>
  <si>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</si>
  <si>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</si>
  <si>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</si>
  <si>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</si>
  <si>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</si>
  <si>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</si>
  <si>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</si>
  <si>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</si>
  <si>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</si>
  <si>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</si>
  <si>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</si>
  <si>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</si>
  <si>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</si>
  <si>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</si>
  <si>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</si>
  <si>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</si>
  <si>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</si>
  <si>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</si>
  <si>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</si>
  <si>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</si>
  <si>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</si>
  <si>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</si>
  <si>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</si>
  <si>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</si>
  <si>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</si>
  <si>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</si>
  <si>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</si>
  <si>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</si>
  <si>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</si>
  <si>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</si>
  <si>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</si>
  <si>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</si>
  <si>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</si>
  <si>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</si>
  <si>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</si>
  <si>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</si>
  <si>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</si>
  <si>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</si>
  <si>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</si>
  <si>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</si>
  <si>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</si>
  <si>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</si>
  <si>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</si>
  <si>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</si>
  <si>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</si>
  <si>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</si>
  <si>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</si>
  <si>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</si>
  <si>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</si>
  <si>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</si>
  <si>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</si>
  <si>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</si>
  <si>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</si>
  <si>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</si>
  <si>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</si>
  <si>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</si>
  <si>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</si>
  <si>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</si>
  <si>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</si>
  <si>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</si>
  <si>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</si>
  <si>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</si>
  <si>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</si>
  <si>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</si>
  <si>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</si>
  <si>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</si>
  <si>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</si>
  <si>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</si>
  <si>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</si>
  <si>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</si>
  <si>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</si>
  <si>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</si>
  <si>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</si>
  <si>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</si>
  <si>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</si>
  <si>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</si>
  <si>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</si>
  <si>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</si>
  <si>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</si>
  <si>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</si>
  <si>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</si>
  <si>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</si>
  <si>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</si>
  <si>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</si>
  <si>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</si>
  <si>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</si>
  <si>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</si>
  <si>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</si>
  <si>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</si>
  <si>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</si>
  <si>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</si>
  <si>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</si>
  <si>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</si>
  <si>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</si>
  <si>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</si>
  <si>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</si>
  <si>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</si>
  <si>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</si>
  <si>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</si>
  <si>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</si>
  <si>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</si>
  <si>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</si>
  <si>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</si>
  <si>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</si>
  <si>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</si>
  <si>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</si>
  <si>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</si>
  <si>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</si>
  <si>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</si>
  <si>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</si>
  <si>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</si>
  <si>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</si>
  <si>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</si>
  <si>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</si>
  <si>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</si>
  <si>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</si>
  <si>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</si>
  <si>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</si>
  <si>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</si>
  <si>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</si>
  <si>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</si>
  <si>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</si>
  <si>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</si>
  <si>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</si>
  <si>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</si>
  <si>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</si>
  <si>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</si>
  <si>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</si>
  <si>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</si>
  <si>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</si>
  <si>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</si>
  <si>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</si>
  <si>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</si>
  <si>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</si>
  <si>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</si>
  <si>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</si>
  <si>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</si>
  <si>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</si>
  <si>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</si>
  <si>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</si>
  <si>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</si>
  <si>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</si>
  <si>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</si>
  <si>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</si>
  <si>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</si>
  <si>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</si>
  <si>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</si>
  <si>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</si>
  <si>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</si>
  <si>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</si>
  <si>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</si>
  <si>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</si>
  <si>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</si>
  <si>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</si>
  <si>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</si>
  <si>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</si>
  <si>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</si>
  <si>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</si>
  <si>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</si>
  <si>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</si>
  <si>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</si>
  <si>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</si>
  <si>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</si>
  <si>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</si>
  <si>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</si>
  <si>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</si>
  <si>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</si>
  <si>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</si>
  <si>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</si>
  <si>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</si>
  <si>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</si>
  <si>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</si>
  <si>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</si>
  <si>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</si>
  <si>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</si>
  <si>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</si>
  <si>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</si>
  <si>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</si>
  <si>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</si>
  <si>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</si>
  <si>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</si>
  <si>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</si>
  <si>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</si>
  <si>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</si>
  <si>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</si>
  <si>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</si>
  <si>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</si>
  <si>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</si>
  <si>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</si>
  <si>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</si>
  <si>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</si>
  <si>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</si>
  <si>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</si>
  <si>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</si>
  <si>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</si>
  <si>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</si>
  <si>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</si>
  <si>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</si>
  <si>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</si>
  <si>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</si>
  <si>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</si>
  <si>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</si>
  <si>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</si>
  <si>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</si>
  <si>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</si>
  <si>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</si>
  <si>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</si>
  <si>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</si>
  <si>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</si>
  <si>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</si>
  <si>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</si>
  <si>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</si>
  <si>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</si>
  <si>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</si>
  <si>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</si>
  <si>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</si>
  <si>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</si>
  <si>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</si>
  <si>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</si>
  <si>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</si>
  <si>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</si>
  <si>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</si>
  <si>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</si>
  <si>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</si>
  <si>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</si>
  <si>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</si>
  <si>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</si>
  <si>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</si>
  <si>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</si>
  <si>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</si>
  <si>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</si>
  <si>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</si>
  <si>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</si>
  <si>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</si>
  <si>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</si>
  <si>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</si>
  <si>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</si>
  <si>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</si>
  <si>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</si>
  <si>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</si>
  <si>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</si>
  <si>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</si>
  <si>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</si>
  <si>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</si>
  <si>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</si>
  <si>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</si>
  <si>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</si>
  <si>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</si>
  <si>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</si>
  <si>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</si>
  <si>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</si>
  <si>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</si>
  <si>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</si>
  <si>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</si>
  <si>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</si>
  <si>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</si>
  <si>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</si>
  <si>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</si>
  <si>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</si>
  <si>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</si>
  <si>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</si>
  <si>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</si>
  <si>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</si>
  <si>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</si>
  <si>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</si>
  <si>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</si>
  <si>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</si>
  <si>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</si>
  <si>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</si>
  <si>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</si>
  <si>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</si>
  <si>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</si>
  <si>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</si>
  <si>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</si>
  <si>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</si>
  <si>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</si>
  <si>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</si>
  <si>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</si>
  <si>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</si>
  <si>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</si>
  <si>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</si>
  <si>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</si>
  <si>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</si>
  <si>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</si>
  <si>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</si>
  <si>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</si>
  <si>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</si>
  <si>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</si>
  <si>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</si>
  <si>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</si>
  <si>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</si>
  <si>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</si>
  <si>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</si>
  <si>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</si>
  <si>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</si>
  <si>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</si>
  <si>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</si>
  <si>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</si>
  <si>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</si>
  <si>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</si>
  <si>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</si>
  <si>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</si>
  <si>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</si>
  <si>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</si>
  <si>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</si>
  <si>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</si>
  <si>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</si>
  <si>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</si>
  <si>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</si>
  <si>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</si>
  <si>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</si>
  <si>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</si>
  <si>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</si>
  <si>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</si>
  <si>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</si>
  <si>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</si>
  <si>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</si>
  <si>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</si>
  <si>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</si>
  <si>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</si>
  <si>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</si>
  <si>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</si>
  <si>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</si>
  <si>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</si>
  <si>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</si>
  <si>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</si>
  <si>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</si>
  <si>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</si>
  <si>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</si>
  <si>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</si>
  <si>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</si>
  <si>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</si>
  <si>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</si>
  <si>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</si>
  <si>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</si>
  <si>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</si>
  <si>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</si>
  <si>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</si>
  <si>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</si>
  <si>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</si>
  <si>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</si>
  <si>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</si>
  <si>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</si>
  <si>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</si>
  <si>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</si>
  <si>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</si>
  <si>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</si>
  <si>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</si>
  <si>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</si>
  <si>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</si>
  <si>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</si>
  <si>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</si>
  <si>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</si>
  <si>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</si>
  <si>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</si>
  <si>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</si>
  <si>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</si>
  <si>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</si>
  <si>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</si>
  <si>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</si>
  <si>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</si>
  <si>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</si>
  <si>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</si>
  <si>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</si>
  <si>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</si>
  <si>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</si>
  <si>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</si>
  <si>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</si>
  <si>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</si>
  <si>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</si>
  <si>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</si>
  <si>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</si>
  <si>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</si>
  <si>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</si>
  <si>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</si>
  <si>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</si>
  <si>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</si>
  <si>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</si>
  <si>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</si>
  <si>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</si>
  <si>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</si>
  <si>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</si>
  <si>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</si>
  <si>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</si>
  <si>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</si>
  <si>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</si>
  <si>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</si>
  <si>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</si>
  <si>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</si>
  <si>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</si>
  <si>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</si>
  <si>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</si>
  <si>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</si>
  <si>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</si>
  <si>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</si>
  <si>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</si>
  <si>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</si>
  <si>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</si>
  <si>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</si>
  <si>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</si>
  <si>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</si>
  <si>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</si>
  <si>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</si>
  <si>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</si>
  <si>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</si>
  <si>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</si>
  <si>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</si>
  <si>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</si>
  <si>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</si>
  <si>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</si>
  <si>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</si>
  <si>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</si>
  <si>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</si>
  <si>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</si>
  <si>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</si>
  <si>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</si>
  <si>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</si>
  <si>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</si>
  <si>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</si>
  <si>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</si>
  <si>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</si>
  <si>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</si>
  <si>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</si>
  <si>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</si>
  <si>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</si>
  <si>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</si>
  <si>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</si>
  <si>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</si>
  <si>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</si>
  <si>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</si>
  <si>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</si>
  <si>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</si>
  <si>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</si>
  <si>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</si>
  <si>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</si>
  <si>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</si>
  <si>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</si>
  <si>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</si>
  <si>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</si>
  <si>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</si>
  <si>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</si>
  <si>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</si>
  <si>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</si>
  <si>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</si>
  <si>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</si>
  <si>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</si>
  <si>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</si>
  <si>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</si>
  <si>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</si>
  <si>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</si>
  <si>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</si>
  <si>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</si>
  <si>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</si>
  <si>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</si>
  <si>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</si>
  <si>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</si>
  <si>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</si>
  <si>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</si>
  <si>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</si>
  <si>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</si>
  <si>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</si>
  <si>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</si>
  <si>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</si>
  <si>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</si>
  <si>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</si>
  <si>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</si>
  <si>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</si>
  <si>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</si>
  <si>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</si>
  <si>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</si>
  <si>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</si>
  <si>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</si>
  <si>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</si>
  <si>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</si>
  <si>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</si>
  <si>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</si>
  <si>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</si>
  <si>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</si>
  <si>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</si>
  <si>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</si>
  <si>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</si>
  <si>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</si>
  <si>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</si>
  <si>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</si>
  <si>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</si>
  <si>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</si>
  <si>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</si>
  <si>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</si>
  <si>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</si>
  <si>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</si>
  <si>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</si>
  <si>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</si>
  <si>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</si>
  <si>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</si>
  <si>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</si>
  <si>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</si>
  <si>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</si>
  <si>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</si>
  <si>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</si>
  <si>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</si>
  <si>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</si>
  <si>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</si>
  <si>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</si>
  <si>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</si>
  <si>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</si>
  <si>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</si>
  <si>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</si>
  <si>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</si>
  <si>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</si>
  <si>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</si>
  <si>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</si>
  <si>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</si>
  <si>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</si>
  <si>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</si>
  <si>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</si>
  <si>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</si>
  <si>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</si>
  <si>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</si>
  <si>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</si>
  <si>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</si>
  <si>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</si>
  <si>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</si>
  <si>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</si>
  <si>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</si>
  <si>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</si>
  <si>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</si>
  <si>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</si>
  <si>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</si>
  <si>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</si>
  <si>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</si>
  <si>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</si>
  <si>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</si>
  <si>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</si>
  <si>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</si>
  <si>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</si>
  <si>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</si>
  <si>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</si>
  <si>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</si>
  <si>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</si>
  <si>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</si>
  <si>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</si>
  <si>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</si>
  <si>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</si>
  <si>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</si>
  <si>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</si>
  <si>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</si>
  <si>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</si>
  <si>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</si>
  <si>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</si>
  <si>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</si>
  <si>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</si>
  <si>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</si>
  <si>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</si>
  <si>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</si>
  <si>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</si>
  <si>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</si>
  <si>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</si>
  <si>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</si>
  <si>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</si>
  <si>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</si>
  <si>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</si>
  <si>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</si>
  <si>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</si>
  <si>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</si>
  <si>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</si>
  <si>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</si>
  <si>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</si>
  <si>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</si>
  <si>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</si>
  <si>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</si>
  <si>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</si>
  <si>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</si>
  <si>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</si>
  <si>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</si>
  <si>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</si>
  <si>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</si>
  <si>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</si>
  <si>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</si>
  <si>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</si>
  <si>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</si>
  <si>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</si>
  <si>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</si>
  <si>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</si>
  <si>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</si>
  <si>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</si>
  <si>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</si>
  <si>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</si>
  <si>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מניות בישראל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</si>
  <si>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</si>
  <si>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</si>
  <si>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</si>
  <si>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</si>
  <si>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</si>
  <si>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</si>
  <si>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מניות בישראל</t>
  </si>
  <si>
    <t>אינפיניטי השתלמות אג"ח ממשלת ישראל</t>
  </si>
  <si>
    <t>אינפיניטי השתלמות מסלול אג"ח עד 25% מניות</t>
  </si>
  <si>
    <t>אינפיניטי השתלמות מסלול אג"ח עד 15%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</si>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</sst>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65179400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2018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209"/>
      <sheetName val="גיליון211"/>
      <sheetName val="גיליון213"/>
      <sheetName val="גיליון215"/>
      <sheetName val="גיליון217"/>
      <sheetName val="גיליון219"/>
      <sheetName val="אוצר לאתר דש"/>
      <sheetName val="אוצר לאתר כולם חוץ מדש"/>
      <sheetName val="אוצר לאתר מור"/>
      <sheetName val="אוצר לאתר חני חנמ חנא"/>
      <sheetName val="אוצר לאתר מור (2)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8"/>
  <sheetViews>
    <sheetView rightToLeft="1" tabSelected="1" topLeftCell="R331" workbookViewId="0">
      <selection activeCell="E15" sqref="E15"/>
    </sheetView>
  </sheetViews>
  <sheetFormatPr defaultRowHeight="14.25" x14ac:dyDescent="0.2"/>
  <sheetData>
    <row r="1" spans="1:32" ht="15.75" x14ac:dyDescent="0.25">
      <c r="A1" s="1"/>
      <c r="B1" s="2"/>
      <c r="C1" s="2"/>
      <c r="D1" s="2"/>
      <c r="E1">
        <v>715</v>
      </c>
      <c r="F1">
        <v>716</v>
      </c>
      <c r="G1">
        <v>717</v>
      </c>
      <c r="H1">
        <v>719</v>
      </c>
      <c r="I1">
        <v>720</v>
      </c>
      <c r="J1">
        <v>721</v>
      </c>
      <c r="K1">
        <v>723</v>
      </c>
      <c r="L1">
        <v>725</v>
      </c>
      <c r="M1">
        <v>727</v>
      </c>
      <c r="N1">
        <v>728</v>
      </c>
      <c r="O1">
        <v>730</v>
      </c>
      <c r="P1">
        <v>732</v>
      </c>
      <c r="Q1">
        <v>733</v>
      </c>
      <c r="R1">
        <v>735</v>
      </c>
      <c r="S1">
        <v>808</v>
      </c>
      <c r="T1">
        <v>739</v>
      </c>
      <c r="U1">
        <v>740</v>
      </c>
      <c r="V1">
        <v>741</v>
      </c>
      <c r="W1">
        <v>742</v>
      </c>
      <c r="X1">
        <v>810</v>
      </c>
      <c r="Y1">
        <v>744</v>
      </c>
      <c r="Z1">
        <v>745</v>
      </c>
      <c r="AA1">
        <v>746</v>
      </c>
      <c r="AB1">
        <v>747</v>
      </c>
      <c r="AC1">
        <v>749</v>
      </c>
      <c r="AD1">
        <v>750</v>
      </c>
      <c r="AE1">
        <v>751</v>
      </c>
      <c r="AF1">
        <v>759</v>
      </c>
    </row>
    <row r="2" spans="1:32" x14ac:dyDescent="0.2">
      <c r="E2">
        <v>1078</v>
      </c>
      <c r="F2">
        <v>1536</v>
      </c>
      <c r="G2">
        <v>1079</v>
      </c>
      <c r="H2">
        <v>7232</v>
      </c>
      <c r="I2">
        <v>1209</v>
      </c>
      <c r="J2">
        <v>7233</v>
      </c>
      <c r="K2">
        <v>7231</v>
      </c>
      <c r="L2">
        <v>1084</v>
      </c>
      <c r="M2">
        <v>1537</v>
      </c>
      <c r="N2">
        <v>1085</v>
      </c>
      <c r="O2">
        <v>1210</v>
      </c>
      <c r="P2">
        <v>11957</v>
      </c>
      <c r="Q2">
        <v>2252</v>
      </c>
      <c r="R2">
        <v>2254</v>
      </c>
      <c r="S2">
        <v>13229</v>
      </c>
      <c r="T2">
        <v>9638</v>
      </c>
      <c r="U2">
        <v>9639</v>
      </c>
      <c r="V2">
        <v>11407</v>
      </c>
      <c r="W2">
        <v>12540</v>
      </c>
      <c r="X2">
        <v>13228</v>
      </c>
      <c r="Y2">
        <v>11374</v>
      </c>
      <c r="Z2">
        <v>11373</v>
      </c>
      <c r="AA2">
        <v>11372</v>
      </c>
      <c r="AB2">
        <v>11914</v>
      </c>
      <c r="AC2">
        <v>1095</v>
      </c>
      <c r="AD2">
        <v>1211</v>
      </c>
      <c r="AE2">
        <v>1539</v>
      </c>
      <c r="AF2">
        <v>295</v>
      </c>
    </row>
    <row r="3" spans="1:32" ht="15.75" x14ac:dyDescent="0.25">
      <c r="A3" s="3">
        <v>45170</v>
      </c>
      <c r="B3" s="2"/>
      <c r="C3" s="2"/>
      <c r="D3" s="2"/>
      <c r="E3" s="10" t="s">
        <v>614</v>
      </c>
      <c r="F3" s="10" t="s">
        <v>615</v>
      </c>
      <c r="G3" s="10" t="s">
        <v>616</v>
      </c>
      <c r="H3" s="10" t="s">
        <v>617</v>
      </c>
      <c r="I3" s="10" t="s">
        <v>618</v>
      </c>
      <c r="J3" s="10" t="s">
        <v>619</v>
      </c>
      <c r="K3" s="10" t="s">
        <v>620</v>
      </c>
      <c r="L3" s="10" t="s">
        <v>621</v>
      </c>
      <c r="M3" s="10" t="s">
        <v>622</v>
      </c>
      <c r="N3" s="10" t="s">
        <v>623</v>
      </c>
      <c r="O3" s="10" t="s">
        <v>624</v>
      </c>
      <c r="P3" s="10" t="s">
        <v>625</v>
      </c>
      <c r="Q3" s="10" t="s">
        <v>626</v>
      </c>
      <c r="R3" s="10" t="s">
        <v>627</v>
      </c>
      <c r="S3" s="10" t="s">
        <v>628</v>
      </c>
      <c r="T3" s="10" t="s">
        <v>629</v>
      </c>
      <c r="U3" s="10" t="s">
        <v>630</v>
      </c>
      <c r="V3" s="10" t="s">
        <v>631</v>
      </c>
      <c r="W3" s="10" t="s">
        <v>632</v>
      </c>
      <c r="X3" s="10" t="s">
        <v>633</v>
      </c>
      <c r="Y3" s="10" t="s">
        <v>634</v>
      </c>
      <c r="Z3" s="10" t="s">
        <v>635</v>
      </c>
      <c r="AA3" s="10" t="s">
        <v>636</v>
      </c>
      <c r="AB3" s="10" t="s">
        <v>637</v>
      </c>
      <c r="AC3" s="10" t="s">
        <v>638</v>
      </c>
      <c r="AD3" s="10" t="s">
        <v>639</v>
      </c>
      <c r="AE3" s="10" t="s">
        <v>640</v>
      </c>
      <c r="AF3" s="10" t="s">
        <v>641</v>
      </c>
    </row>
    <row r="4" spans="1:32" ht="15.75" x14ac:dyDescent="0.25">
      <c r="A4" s="4"/>
      <c r="B4" s="5"/>
      <c r="C4" s="5"/>
      <c r="D4" s="6" t="s">
        <v>0</v>
      </c>
    </row>
    <row r="5" spans="1:32" ht="15.75" x14ac:dyDescent="0.25">
      <c r="A5" s="7" t="s">
        <v>1</v>
      </c>
      <c r="B5" s="7" t="s">
        <v>2</v>
      </c>
      <c r="C5" s="8">
        <v>1</v>
      </c>
      <c r="D5" s="8">
        <v>1</v>
      </c>
      <c r="E5">
        <v>1694.797</v>
      </c>
      <c r="F5">
        <v>6660.48</v>
      </c>
      <c r="G5">
        <v>5006.8829999999998</v>
      </c>
      <c r="H5">
        <v>2580.7020000000002</v>
      </c>
      <c r="I5">
        <v>296.10700000000003</v>
      </c>
      <c r="J5">
        <v>1621.0050000000001</v>
      </c>
      <c r="K5">
        <v>1175.1210000000001</v>
      </c>
      <c r="L5">
        <v>3248.2930000000001</v>
      </c>
      <c r="M5">
        <v>15373.929</v>
      </c>
      <c r="N5">
        <v>4777.33</v>
      </c>
      <c r="O5">
        <v>1038.33</v>
      </c>
      <c r="P5">
        <v>1029.0250000000001</v>
      </c>
      <c r="Q5">
        <v>545.4</v>
      </c>
      <c r="R5">
        <v>77.042000000000002</v>
      </c>
      <c r="S5">
        <v>3042.873</v>
      </c>
      <c r="T5">
        <v>2376.6959999999999</v>
      </c>
      <c r="U5">
        <v>1699.038</v>
      </c>
      <c r="V5">
        <v>6606.9939999999997</v>
      </c>
      <c r="W5">
        <v>5777.5780000000004</v>
      </c>
      <c r="X5">
        <v>566.75699999999995</v>
      </c>
      <c r="Y5">
        <v>18129.858</v>
      </c>
      <c r="Z5">
        <v>3733.5880000000002</v>
      </c>
      <c r="AA5">
        <v>524.69200000000001</v>
      </c>
      <c r="AB5">
        <v>2136.4940000000001</v>
      </c>
      <c r="AC5">
        <v>1504.826</v>
      </c>
      <c r="AD5">
        <v>312.52699999999999</v>
      </c>
      <c r="AE5">
        <v>10494.733</v>
      </c>
      <c r="AF5">
        <v>1884.499</v>
      </c>
    </row>
    <row r="6" spans="1:32" ht="15.75" x14ac:dyDescent="0.25">
      <c r="A6" s="7" t="s">
        <v>3</v>
      </c>
      <c r="B6" s="7" t="s">
        <v>4</v>
      </c>
      <c r="C6" s="8">
        <v>1</v>
      </c>
      <c r="D6" s="8">
        <v>1</v>
      </c>
      <c r="E6">
        <v>236.99700000000001</v>
      </c>
      <c r="F6">
        <v>104.93600000000001</v>
      </c>
      <c r="G6">
        <v>174.75</v>
      </c>
      <c r="H6">
        <v>1175.394</v>
      </c>
      <c r="I6">
        <v>24.901</v>
      </c>
      <c r="J6">
        <v>522.34500000000003</v>
      </c>
      <c r="K6">
        <v>228.94300000000001</v>
      </c>
      <c r="L6">
        <v>1487.8620000000001</v>
      </c>
      <c r="M6">
        <v>447.84199999999998</v>
      </c>
      <c r="N6">
        <v>222.87799999999999</v>
      </c>
      <c r="O6">
        <v>16.600000000000001</v>
      </c>
      <c r="P6">
        <v>152.28100000000001</v>
      </c>
      <c r="Q6">
        <v>31.911000000000001</v>
      </c>
      <c r="R6">
        <v>175.941</v>
      </c>
      <c r="S6">
        <v>344.4</v>
      </c>
      <c r="T6">
        <v>1538.9269999999999</v>
      </c>
      <c r="U6">
        <v>641.96900000000005</v>
      </c>
      <c r="V6">
        <v>546.43100000000004</v>
      </c>
      <c r="W6">
        <v>532.26499999999999</v>
      </c>
      <c r="X6">
        <v>42.52</v>
      </c>
      <c r="Y6">
        <v>3411.0929999999998</v>
      </c>
      <c r="Z6">
        <v>283.91300000000001</v>
      </c>
      <c r="AA6">
        <v>58.786000000000001</v>
      </c>
      <c r="AB6">
        <v>9141.4979999999996</v>
      </c>
      <c r="AC6">
        <v>12.292</v>
      </c>
      <c r="AD6">
        <v>67.988</v>
      </c>
      <c r="AE6">
        <v>1784.2639999999999</v>
      </c>
      <c r="AF6">
        <v>750.98699999999997</v>
      </c>
    </row>
    <row r="7" spans="1:32" ht="15.75" x14ac:dyDescent="0.25">
      <c r="A7" s="7" t="s">
        <v>5</v>
      </c>
      <c r="B7" s="7" t="s">
        <v>6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</row>
    <row r="8" spans="1:32" ht="15.75" x14ac:dyDescent="0.25">
      <c r="A8" s="7" t="s">
        <v>7</v>
      </c>
      <c r="B8" s="7" t="s">
        <v>8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</row>
    <row r="9" spans="1:32" ht="15.75" x14ac:dyDescent="0.25">
      <c r="A9" s="7" t="s">
        <v>9</v>
      </c>
      <c r="B9" s="7" t="s">
        <v>10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</row>
    <row r="10" spans="1:32" ht="15.75" x14ac:dyDescent="0.25">
      <c r="A10" s="7" t="s">
        <v>11</v>
      </c>
      <c r="B10" s="7" t="s">
        <v>12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</row>
    <row r="11" spans="1:32" ht="15.75" x14ac:dyDescent="0.25">
      <c r="A11" s="7" t="s">
        <v>13</v>
      </c>
      <c r="B11" s="7" t="s">
        <v>14</v>
      </c>
      <c r="C11" s="8">
        <v>1</v>
      </c>
      <c r="D11" s="8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1465.9670000000001</v>
      </c>
      <c r="N11">
        <v>0</v>
      </c>
      <c r="O11">
        <v>0</v>
      </c>
      <c r="P11">
        <v>0</v>
      </c>
      <c r="Q11">
        <v>0</v>
      </c>
      <c r="R11">
        <v>0</v>
      </c>
      <c r="S11">
        <v>10.670999999999999</v>
      </c>
      <c r="T11">
        <v>0</v>
      </c>
      <c r="U11">
        <v>0</v>
      </c>
      <c r="V11">
        <v>0</v>
      </c>
      <c r="W11">
        <v>668.90599999999995</v>
      </c>
      <c r="X11">
        <v>0</v>
      </c>
      <c r="Y11">
        <v>0</v>
      </c>
      <c r="Z11">
        <v>0</v>
      </c>
      <c r="AA11">
        <v>0</v>
      </c>
      <c r="AB11">
        <v>2327.8209999999999</v>
      </c>
      <c r="AC11">
        <v>0</v>
      </c>
      <c r="AD11">
        <v>0</v>
      </c>
      <c r="AE11">
        <v>0</v>
      </c>
      <c r="AF11">
        <v>0</v>
      </c>
    </row>
    <row r="12" spans="1:32" ht="15.75" x14ac:dyDescent="0.25">
      <c r="A12" s="7" t="s">
        <v>3</v>
      </c>
      <c r="B12" s="7" t="s">
        <v>15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</row>
    <row r="13" spans="1:32" ht="15.75" x14ac:dyDescent="0.25">
      <c r="A13" s="7" t="s">
        <v>16</v>
      </c>
      <c r="B13" s="7" t="s">
        <v>17</v>
      </c>
      <c r="C13" s="8">
        <v>1</v>
      </c>
      <c r="D13" s="8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</row>
    <row r="14" spans="1:32" ht="15.75" x14ac:dyDescent="0.25">
      <c r="A14" s="7" t="s">
        <v>18</v>
      </c>
      <c r="B14" s="7" t="s">
        <v>19</v>
      </c>
      <c r="C14" s="8">
        <v>2</v>
      </c>
      <c r="D14" s="8">
        <v>2</v>
      </c>
      <c r="E14">
        <v>21641.710999999999</v>
      </c>
      <c r="F14">
        <v>0</v>
      </c>
      <c r="G14">
        <v>0</v>
      </c>
      <c r="H14">
        <v>6725.2280000000001</v>
      </c>
      <c r="I14">
        <v>9866.8060000000005</v>
      </c>
      <c r="J14">
        <v>4635.357</v>
      </c>
      <c r="K14">
        <v>1782.684</v>
      </c>
      <c r="L14">
        <v>21926.03</v>
      </c>
      <c r="M14">
        <v>0</v>
      </c>
      <c r="N14">
        <v>0</v>
      </c>
      <c r="O14">
        <v>15128.876</v>
      </c>
      <c r="P14">
        <v>4851.8919999999998</v>
      </c>
      <c r="Q14">
        <v>1631.231</v>
      </c>
      <c r="R14">
        <v>332.69299999999998</v>
      </c>
      <c r="S14">
        <v>5952.14</v>
      </c>
      <c r="T14">
        <v>4251.2759999999998</v>
      </c>
      <c r="U14">
        <v>7238.0519999999997</v>
      </c>
      <c r="V14">
        <v>0</v>
      </c>
      <c r="W14">
        <v>0</v>
      </c>
      <c r="X14">
        <v>0</v>
      </c>
      <c r="Y14">
        <v>56023.815999999999</v>
      </c>
      <c r="Z14">
        <v>0</v>
      </c>
      <c r="AA14">
        <v>1497.5940000000001</v>
      </c>
      <c r="AB14">
        <v>0</v>
      </c>
      <c r="AC14">
        <v>3335.7689999999998</v>
      </c>
      <c r="AD14">
        <v>0</v>
      </c>
      <c r="AE14">
        <v>34487.635000000002</v>
      </c>
      <c r="AF14">
        <v>13679.77</v>
      </c>
    </row>
    <row r="15" spans="1:32" ht="15.75" x14ac:dyDescent="0.25">
      <c r="A15" s="7" t="s">
        <v>20</v>
      </c>
      <c r="B15" s="7" t="s">
        <v>21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</row>
    <row r="16" spans="1:32" ht="15.75" x14ac:dyDescent="0.25">
      <c r="A16" s="7" t="s">
        <v>22</v>
      </c>
      <c r="B16" s="7" t="s">
        <v>23</v>
      </c>
      <c r="C16" s="8">
        <v>2</v>
      </c>
      <c r="D16" s="8">
        <v>2</v>
      </c>
      <c r="E16">
        <v>25949.476999999999</v>
      </c>
      <c r="F16">
        <v>0</v>
      </c>
      <c r="G16">
        <v>0</v>
      </c>
      <c r="H16">
        <v>5232.8609999999999</v>
      </c>
      <c r="I16">
        <v>9607.4719999999998</v>
      </c>
      <c r="J16">
        <v>3376.2739999999999</v>
      </c>
      <c r="K16">
        <v>1809.7840000000001</v>
      </c>
      <c r="L16">
        <v>35775.529000000002</v>
      </c>
      <c r="M16">
        <v>0</v>
      </c>
      <c r="N16">
        <v>0</v>
      </c>
      <c r="O16">
        <v>17071.018</v>
      </c>
      <c r="P16">
        <v>6810.0259999999998</v>
      </c>
      <c r="Q16">
        <v>2008.799</v>
      </c>
      <c r="R16">
        <v>382.93799999999999</v>
      </c>
      <c r="S16">
        <v>4123.0280000000002</v>
      </c>
      <c r="T16">
        <v>5171.9989999999998</v>
      </c>
      <c r="U16">
        <v>6340.5259999999998</v>
      </c>
      <c r="V16">
        <v>0</v>
      </c>
      <c r="W16">
        <v>0</v>
      </c>
      <c r="X16">
        <v>0</v>
      </c>
      <c r="Y16">
        <v>56319.832999999999</v>
      </c>
      <c r="Z16">
        <v>0</v>
      </c>
      <c r="AA16">
        <v>725.35299999999995</v>
      </c>
      <c r="AB16">
        <v>0</v>
      </c>
      <c r="AC16">
        <v>3024.7040000000002</v>
      </c>
      <c r="AD16">
        <v>0</v>
      </c>
      <c r="AE16">
        <v>29013.58</v>
      </c>
      <c r="AF16">
        <v>14373.992</v>
      </c>
    </row>
    <row r="17" spans="1:32" ht="15.75" x14ac:dyDescent="0.25">
      <c r="A17" s="7" t="s">
        <v>24</v>
      </c>
      <c r="B17" s="7" t="s">
        <v>25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</row>
    <row r="18" spans="1:32" ht="15.75" x14ac:dyDescent="0.25">
      <c r="A18" s="7" t="s">
        <v>26</v>
      </c>
      <c r="B18" s="7" t="s">
        <v>27</v>
      </c>
      <c r="C18" s="8">
        <v>2</v>
      </c>
      <c r="D18" s="8">
        <v>2</v>
      </c>
      <c r="E18">
        <v>0</v>
      </c>
      <c r="F18">
        <v>1567.52</v>
      </c>
      <c r="G18">
        <v>0</v>
      </c>
      <c r="H18">
        <v>5544.8069999999998</v>
      </c>
      <c r="I18">
        <v>0</v>
      </c>
      <c r="J18">
        <v>315.58800000000002</v>
      </c>
      <c r="K18">
        <v>1237.393</v>
      </c>
      <c r="L18">
        <v>2412.75</v>
      </c>
      <c r="M18">
        <v>4731.7</v>
      </c>
      <c r="N18">
        <v>0</v>
      </c>
      <c r="O18">
        <v>530.80499999999995</v>
      </c>
      <c r="P18">
        <v>2493.5030000000002</v>
      </c>
      <c r="Q18">
        <v>0</v>
      </c>
      <c r="R18">
        <v>48.024999999999999</v>
      </c>
      <c r="S18">
        <v>4492.9889999999996</v>
      </c>
      <c r="T18">
        <v>1999.6659999999999</v>
      </c>
      <c r="U18">
        <v>1164.876</v>
      </c>
      <c r="V18">
        <v>2881.5</v>
      </c>
      <c r="W18">
        <v>2816.8789999999999</v>
      </c>
      <c r="X18">
        <v>993.22500000000002</v>
      </c>
      <c r="Y18">
        <v>36047.883000000002</v>
      </c>
      <c r="Z18">
        <v>2237.5949999999998</v>
      </c>
      <c r="AA18">
        <v>1041.921</v>
      </c>
      <c r="AB18">
        <v>8223.83</v>
      </c>
      <c r="AC18">
        <v>434.29500000000002</v>
      </c>
      <c r="AD18">
        <v>0</v>
      </c>
      <c r="AE18">
        <v>3905.6</v>
      </c>
      <c r="AF18">
        <v>1312.7560000000001</v>
      </c>
    </row>
    <row r="19" spans="1:32" ht="15.75" x14ac:dyDescent="0.25">
      <c r="A19" s="7" t="s">
        <v>28</v>
      </c>
      <c r="B19" s="7" t="s">
        <v>29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</row>
    <row r="20" spans="1:32" ht="15.75" x14ac:dyDescent="0.25">
      <c r="A20" s="7" t="s">
        <v>30</v>
      </c>
      <c r="B20" s="7" t="s">
        <v>31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</row>
    <row r="21" spans="1:32" ht="15.75" x14ac:dyDescent="0.25">
      <c r="A21" s="7" t="s">
        <v>32</v>
      </c>
      <c r="B21" s="7" t="s">
        <v>33</v>
      </c>
      <c r="C21" s="8">
        <v>2</v>
      </c>
      <c r="D21" s="8">
        <v>2</v>
      </c>
      <c r="E21">
        <v>5168.7539999999999</v>
      </c>
      <c r="F21">
        <v>0</v>
      </c>
      <c r="G21">
        <v>0</v>
      </c>
      <c r="H21">
        <v>0</v>
      </c>
      <c r="I21">
        <v>813.26599999999996</v>
      </c>
      <c r="J21">
        <v>0</v>
      </c>
      <c r="K21">
        <v>0</v>
      </c>
      <c r="L21">
        <v>3795.239</v>
      </c>
      <c r="M21">
        <v>0</v>
      </c>
      <c r="N21">
        <v>0</v>
      </c>
      <c r="O21">
        <v>542.17700000000002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</row>
    <row r="22" spans="1:32" ht="15.75" x14ac:dyDescent="0.25">
      <c r="A22" s="7" t="s">
        <v>34</v>
      </c>
      <c r="B22" s="7" t="s">
        <v>35</v>
      </c>
      <c r="C22" s="8">
        <v>2</v>
      </c>
      <c r="D22" s="8">
        <v>2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8481.5910000000003</v>
      </c>
      <c r="AC22">
        <v>0</v>
      </c>
      <c r="AD22">
        <v>0</v>
      </c>
      <c r="AE22">
        <v>0</v>
      </c>
      <c r="AF22">
        <v>0</v>
      </c>
    </row>
    <row r="23" spans="1:32" ht="15.75" x14ac:dyDescent="0.25">
      <c r="A23" s="7" t="s">
        <v>36</v>
      </c>
      <c r="B23" s="7" t="s">
        <v>37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</row>
    <row r="24" spans="1:32" ht="15.75" x14ac:dyDescent="0.25">
      <c r="A24" s="7" t="s">
        <v>38</v>
      </c>
      <c r="B24" s="7" t="s">
        <v>39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</row>
    <row r="25" spans="1:32" ht="15.75" x14ac:dyDescent="0.25">
      <c r="A25" s="7" t="s">
        <v>40</v>
      </c>
      <c r="B25" s="7" t="s">
        <v>41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</row>
    <row r="26" spans="1:32" ht="15.75" x14ac:dyDescent="0.25">
      <c r="A26" s="7" t="s">
        <v>42</v>
      </c>
      <c r="B26" s="7" t="s">
        <v>43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</row>
    <row r="27" spans="1:32" ht="15.75" x14ac:dyDescent="0.25">
      <c r="A27" s="7" t="s">
        <v>44</v>
      </c>
      <c r="B27" s="7" t="s">
        <v>45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</row>
    <row r="28" spans="1:32" ht="15.75" x14ac:dyDescent="0.25">
      <c r="A28" s="7" t="s">
        <v>46</v>
      </c>
      <c r="B28" s="7" t="s">
        <v>47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</row>
    <row r="29" spans="1:32" ht="15.75" x14ac:dyDescent="0.25">
      <c r="A29" s="7" t="s">
        <v>48</v>
      </c>
      <c r="B29" s="7" t="s">
        <v>49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</row>
    <row r="30" spans="1:32" ht="15.75" x14ac:dyDescent="0.25">
      <c r="A30" s="7" t="s">
        <v>50</v>
      </c>
      <c r="B30" s="7" t="s">
        <v>51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</row>
    <row r="31" spans="1:32" ht="15.75" x14ac:dyDescent="0.25">
      <c r="A31" s="7" t="s">
        <v>52</v>
      </c>
      <c r="B31" s="7" t="s">
        <v>53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</row>
    <row r="32" spans="1:32" ht="15.75" x14ac:dyDescent="0.25">
      <c r="A32" s="7" t="s">
        <v>54</v>
      </c>
      <c r="B32" s="7" t="s">
        <v>55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</row>
    <row r="33" spans="1:32" ht="15.75" x14ac:dyDescent="0.25">
      <c r="A33" s="7" t="s">
        <v>56</v>
      </c>
      <c r="B33" s="7" t="s">
        <v>57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</row>
    <row r="34" spans="1:32" ht="15.75" x14ac:dyDescent="0.25">
      <c r="A34" s="7" t="s">
        <v>58</v>
      </c>
      <c r="B34" s="7" t="s">
        <v>59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</row>
    <row r="35" spans="1:32" ht="15.75" x14ac:dyDescent="0.25">
      <c r="A35" s="7" t="s">
        <v>60</v>
      </c>
      <c r="B35" s="7" t="s">
        <v>61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</row>
    <row r="36" spans="1:32" ht="15.75" x14ac:dyDescent="0.25">
      <c r="A36" s="7" t="s">
        <v>62</v>
      </c>
      <c r="B36" s="7" t="s">
        <v>63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</row>
    <row r="37" spans="1:32" ht="15.75" x14ac:dyDescent="0.25">
      <c r="A37" s="7" t="s">
        <v>64</v>
      </c>
      <c r="B37" s="7" t="s">
        <v>65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</row>
    <row r="38" spans="1:32" ht="15.75" x14ac:dyDescent="0.25">
      <c r="A38" s="7" t="s">
        <v>66</v>
      </c>
      <c r="B38" s="7" t="s">
        <v>67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</row>
    <row r="39" spans="1:32" ht="15.75" x14ac:dyDescent="0.25">
      <c r="A39" s="7" t="s">
        <v>68</v>
      </c>
      <c r="B39" s="7" t="s">
        <v>69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</row>
    <row r="40" spans="1:32" ht="15.75" x14ac:dyDescent="0.25">
      <c r="A40" s="7" t="s">
        <v>70</v>
      </c>
      <c r="B40" s="7" t="s">
        <v>71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</row>
    <row r="41" spans="1:32" ht="15.75" x14ac:dyDescent="0.25">
      <c r="A41" s="7" t="s">
        <v>72</v>
      </c>
      <c r="B41" s="7" t="s">
        <v>73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</row>
    <row r="42" spans="1:32" ht="15.75" x14ac:dyDescent="0.25">
      <c r="A42" s="7" t="s">
        <v>74</v>
      </c>
      <c r="B42" s="7" t="s">
        <v>75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</row>
    <row r="43" spans="1:32" ht="15.75" x14ac:dyDescent="0.25">
      <c r="A43" s="7" t="s">
        <v>76</v>
      </c>
      <c r="B43" s="7" t="s">
        <v>77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</row>
    <row r="44" spans="1:32" ht="15.75" x14ac:dyDescent="0.25">
      <c r="A44" s="7" t="s">
        <v>78</v>
      </c>
      <c r="B44" s="7" t="s">
        <v>79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</row>
    <row r="45" spans="1:32" ht="15.75" x14ac:dyDescent="0.25">
      <c r="A45" s="7" t="s">
        <v>80</v>
      </c>
      <c r="B45" s="7" t="s">
        <v>81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</row>
    <row r="46" spans="1:32" ht="15.75" x14ac:dyDescent="0.25">
      <c r="A46" s="7" t="s">
        <v>82</v>
      </c>
      <c r="B46" s="7" t="s">
        <v>83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</row>
    <row r="47" spans="1:32" ht="15.75" x14ac:dyDescent="0.25">
      <c r="A47" s="7" t="s">
        <v>84</v>
      </c>
      <c r="B47" s="7" t="s">
        <v>85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</row>
    <row r="48" spans="1:32" ht="15.75" x14ac:dyDescent="0.25">
      <c r="A48" s="7" t="s">
        <v>86</v>
      </c>
      <c r="B48" s="7" t="s">
        <v>87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</row>
    <row r="49" spans="1:32" ht="15.75" x14ac:dyDescent="0.25">
      <c r="A49" s="7" t="s">
        <v>88</v>
      </c>
      <c r="B49" s="7" t="s">
        <v>89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</row>
    <row r="50" spans="1:32" ht="15.75" x14ac:dyDescent="0.25">
      <c r="A50" s="7" t="s">
        <v>90</v>
      </c>
      <c r="B50" s="7" t="s">
        <v>91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</row>
    <row r="51" spans="1:32" ht="15.75" x14ac:dyDescent="0.25">
      <c r="A51" s="7" t="s">
        <v>92</v>
      </c>
      <c r="B51" s="7" t="s">
        <v>93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</row>
    <row r="52" spans="1:32" ht="15.75" x14ac:dyDescent="0.25">
      <c r="A52" s="7" t="s">
        <v>94</v>
      </c>
      <c r="B52" s="7" t="s">
        <v>95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</row>
    <row r="53" spans="1:32" ht="15.75" x14ac:dyDescent="0.25">
      <c r="A53" s="7" t="s">
        <v>96</v>
      </c>
      <c r="B53" s="7" t="s">
        <v>97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</row>
    <row r="54" spans="1:32" ht="15.75" x14ac:dyDescent="0.25">
      <c r="A54" s="7" t="s">
        <v>98</v>
      </c>
      <c r="B54" s="7" t="s">
        <v>99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</row>
    <row r="55" spans="1:32" ht="15.75" x14ac:dyDescent="0.25">
      <c r="A55" s="7" t="s">
        <v>100</v>
      </c>
      <c r="B55" s="7" t="s">
        <v>101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</row>
    <row r="56" spans="1:32" ht="15.75" x14ac:dyDescent="0.25">
      <c r="A56" s="7" t="s">
        <v>102</v>
      </c>
      <c r="B56" s="7" t="s">
        <v>103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</row>
    <row r="57" spans="1:32" ht="15.75" x14ac:dyDescent="0.25">
      <c r="A57" s="7" t="s">
        <v>104</v>
      </c>
      <c r="B57" s="7" t="s">
        <v>105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</row>
    <row r="58" spans="1:32" ht="15.75" x14ac:dyDescent="0.25">
      <c r="A58" s="7" t="s">
        <v>106</v>
      </c>
      <c r="B58" s="7" t="s">
        <v>107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</row>
    <row r="59" spans="1:32" ht="15.75" x14ac:dyDescent="0.25">
      <c r="A59" s="7" t="s">
        <v>108</v>
      </c>
      <c r="B59" s="7" t="s">
        <v>109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</row>
    <row r="60" spans="1:32" ht="15.75" x14ac:dyDescent="0.25">
      <c r="A60" s="7" t="s">
        <v>110</v>
      </c>
      <c r="B60" s="7" t="s">
        <v>111</v>
      </c>
      <c r="C60" s="8">
        <v>3</v>
      </c>
      <c r="D60" s="8">
        <v>3</v>
      </c>
      <c r="E60">
        <v>14984.959000000001</v>
      </c>
      <c r="F60">
        <v>0</v>
      </c>
      <c r="G60">
        <v>0</v>
      </c>
      <c r="H60">
        <v>3543.2109999999998</v>
      </c>
      <c r="I60">
        <v>0</v>
      </c>
      <c r="J60">
        <v>2514.0079999999998</v>
      </c>
      <c r="K60">
        <v>882.58399999999995</v>
      </c>
      <c r="L60">
        <v>16965.348999999998</v>
      </c>
      <c r="M60">
        <v>0</v>
      </c>
      <c r="N60">
        <v>0</v>
      </c>
      <c r="O60">
        <v>0</v>
      </c>
      <c r="P60">
        <v>1125.268</v>
      </c>
      <c r="Q60">
        <v>702.36199999999997</v>
      </c>
      <c r="R60">
        <v>317.24900000000002</v>
      </c>
      <c r="S60">
        <v>3584.5729999999999</v>
      </c>
      <c r="T60">
        <v>3589.96</v>
      </c>
      <c r="U60">
        <v>2134.5140000000001</v>
      </c>
      <c r="V60">
        <v>0</v>
      </c>
      <c r="W60">
        <v>0</v>
      </c>
      <c r="X60">
        <v>0</v>
      </c>
      <c r="Y60">
        <v>18079.98</v>
      </c>
      <c r="Z60">
        <v>0</v>
      </c>
      <c r="AA60">
        <v>685.89300000000003</v>
      </c>
      <c r="AB60">
        <v>0</v>
      </c>
      <c r="AC60">
        <v>1108.3209999999999</v>
      </c>
      <c r="AD60">
        <v>0</v>
      </c>
      <c r="AE60">
        <v>12192.112999999999</v>
      </c>
      <c r="AF60">
        <v>8663.2289999999994</v>
      </c>
    </row>
    <row r="61" spans="1:32" ht="15.75" x14ac:dyDescent="0.25">
      <c r="A61" s="7" t="s">
        <v>112</v>
      </c>
      <c r="B61" s="7" t="s">
        <v>113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38.820999999999998</v>
      </c>
      <c r="V61">
        <v>0</v>
      </c>
      <c r="W61">
        <v>0</v>
      </c>
      <c r="X61">
        <v>0</v>
      </c>
      <c r="Y61">
        <v>363.65800000000002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151.45699999999999</v>
      </c>
      <c r="AF61">
        <v>0</v>
      </c>
    </row>
    <row r="62" spans="1:32" ht="15.75" x14ac:dyDescent="0.25">
      <c r="A62" s="7" t="s">
        <v>114</v>
      </c>
      <c r="B62" s="7" t="s">
        <v>115</v>
      </c>
      <c r="C62" s="8">
        <v>3</v>
      </c>
      <c r="D62" s="8">
        <v>3</v>
      </c>
      <c r="E62">
        <v>3476.0059999999999</v>
      </c>
      <c r="F62">
        <v>0</v>
      </c>
      <c r="G62">
        <v>0</v>
      </c>
      <c r="H62">
        <v>954.20299999999997</v>
      </c>
      <c r="I62">
        <v>0</v>
      </c>
      <c r="J62">
        <v>815.46100000000001</v>
      </c>
      <c r="K62">
        <v>214.334</v>
      </c>
      <c r="L62">
        <v>3793.4450000000002</v>
      </c>
      <c r="M62">
        <v>0</v>
      </c>
      <c r="N62">
        <v>0</v>
      </c>
      <c r="O62">
        <v>0</v>
      </c>
      <c r="P62">
        <v>383.60599999999999</v>
      </c>
      <c r="Q62">
        <v>279.46600000000001</v>
      </c>
      <c r="R62">
        <v>103.983</v>
      </c>
      <c r="S62">
        <v>1393.413</v>
      </c>
      <c r="T62">
        <v>1131.0740000000001</v>
      </c>
      <c r="U62">
        <v>739.16800000000001</v>
      </c>
      <c r="V62">
        <v>0</v>
      </c>
      <c r="W62">
        <v>0</v>
      </c>
      <c r="X62">
        <v>0</v>
      </c>
      <c r="Y62">
        <v>4751.0429999999997</v>
      </c>
      <c r="Z62">
        <v>0</v>
      </c>
      <c r="AA62">
        <v>213.483</v>
      </c>
      <c r="AB62">
        <v>0</v>
      </c>
      <c r="AC62">
        <v>391.59199999999998</v>
      </c>
      <c r="AD62">
        <v>0</v>
      </c>
      <c r="AE62">
        <v>3273.8710000000001</v>
      </c>
      <c r="AF62">
        <v>2096.5259999999998</v>
      </c>
    </row>
    <row r="63" spans="1:32" ht="15.75" x14ac:dyDescent="0.25">
      <c r="A63" s="7" t="s">
        <v>116</v>
      </c>
      <c r="B63" s="7" t="s">
        <v>117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</row>
    <row r="64" spans="1:32" ht="15.75" x14ac:dyDescent="0.25">
      <c r="A64" s="7" t="s">
        <v>118</v>
      </c>
      <c r="B64" s="7" t="s">
        <v>119</v>
      </c>
      <c r="C64" s="8">
        <v>3</v>
      </c>
      <c r="D64" s="8">
        <v>3</v>
      </c>
      <c r="E64">
        <v>8066.7690000000002</v>
      </c>
      <c r="F64">
        <v>0</v>
      </c>
      <c r="G64">
        <v>0</v>
      </c>
      <c r="H64">
        <v>3008.058</v>
      </c>
      <c r="I64">
        <v>0</v>
      </c>
      <c r="J64">
        <v>1932.836</v>
      </c>
      <c r="K64">
        <v>1106.231</v>
      </c>
      <c r="L64">
        <v>10847.281999999999</v>
      </c>
      <c r="M64">
        <v>0</v>
      </c>
      <c r="N64">
        <v>0</v>
      </c>
      <c r="O64">
        <v>0</v>
      </c>
      <c r="P64">
        <v>561.05499999999995</v>
      </c>
      <c r="Q64">
        <v>598.44899999999996</v>
      </c>
      <c r="R64">
        <v>216.762</v>
      </c>
      <c r="S64">
        <v>3002.6210000000001</v>
      </c>
      <c r="T64">
        <v>2145.7910000000002</v>
      </c>
      <c r="U64">
        <v>1578.3320000000001</v>
      </c>
      <c r="V64">
        <v>0</v>
      </c>
      <c r="W64">
        <v>0</v>
      </c>
      <c r="X64">
        <v>0</v>
      </c>
      <c r="Y64">
        <v>10417.207</v>
      </c>
      <c r="Z64">
        <v>0</v>
      </c>
      <c r="AA64">
        <v>391.75900000000001</v>
      </c>
      <c r="AB64">
        <v>0</v>
      </c>
      <c r="AC64">
        <v>1019.075</v>
      </c>
      <c r="AD64">
        <v>0</v>
      </c>
      <c r="AE64">
        <v>3198.0909999999999</v>
      </c>
      <c r="AF64">
        <v>4036.7060000000001</v>
      </c>
    </row>
    <row r="65" spans="1:32" ht="15.75" x14ac:dyDescent="0.25">
      <c r="A65" s="7" t="s">
        <v>120</v>
      </c>
      <c r="B65" s="7" t="s">
        <v>121</v>
      </c>
      <c r="C65" s="8">
        <v>3</v>
      </c>
      <c r="D65" s="8">
        <v>3</v>
      </c>
      <c r="E65">
        <v>361.34500000000003</v>
      </c>
      <c r="F65">
        <v>0</v>
      </c>
      <c r="G65">
        <v>0</v>
      </c>
      <c r="H65">
        <v>0</v>
      </c>
      <c r="I65">
        <v>0</v>
      </c>
      <c r="J65">
        <v>37.591999999999999</v>
      </c>
      <c r="K65">
        <v>6.7969999999999997</v>
      </c>
      <c r="L65">
        <v>765.63499999999999</v>
      </c>
      <c r="M65">
        <v>0</v>
      </c>
      <c r="N65">
        <v>0</v>
      </c>
      <c r="O65">
        <v>0</v>
      </c>
      <c r="P65">
        <v>0</v>
      </c>
      <c r="Q65">
        <v>21.902000000000001</v>
      </c>
      <c r="R65">
        <v>0</v>
      </c>
      <c r="S65">
        <v>0</v>
      </c>
      <c r="T65">
        <v>27.189</v>
      </c>
      <c r="U65">
        <v>23.916</v>
      </c>
      <c r="V65">
        <v>0</v>
      </c>
      <c r="W65">
        <v>0</v>
      </c>
      <c r="X65">
        <v>0</v>
      </c>
      <c r="Y65">
        <v>146.732</v>
      </c>
      <c r="Z65">
        <v>0</v>
      </c>
      <c r="AA65">
        <v>5.7649999999999997</v>
      </c>
      <c r="AB65">
        <v>0</v>
      </c>
      <c r="AC65">
        <v>36.365000000000002</v>
      </c>
      <c r="AD65">
        <v>0</v>
      </c>
      <c r="AE65">
        <v>50.35</v>
      </c>
      <c r="AF65">
        <v>221.81200000000001</v>
      </c>
    </row>
    <row r="66" spans="1:32" ht="15.75" x14ac:dyDescent="0.25">
      <c r="A66" s="7" t="s">
        <v>122</v>
      </c>
      <c r="B66" s="7" t="s">
        <v>123</v>
      </c>
      <c r="C66" s="8">
        <v>3</v>
      </c>
      <c r="D66" s="8">
        <v>3</v>
      </c>
      <c r="E66">
        <v>13283.236999999999</v>
      </c>
      <c r="F66">
        <v>0</v>
      </c>
      <c r="G66">
        <v>0</v>
      </c>
      <c r="H66">
        <v>4156.1819999999998</v>
      </c>
      <c r="I66">
        <v>0</v>
      </c>
      <c r="J66">
        <v>2179.174</v>
      </c>
      <c r="K66">
        <v>1482.059</v>
      </c>
      <c r="L66">
        <v>17606.239000000001</v>
      </c>
      <c r="M66">
        <v>0</v>
      </c>
      <c r="N66">
        <v>0</v>
      </c>
      <c r="O66">
        <v>0</v>
      </c>
      <c r="P66">
        <v>1132.9359999999999</v>
      </c>
      <c r="Q66">
        <v>859.16600000000005</v>
      </c>
      <c r="R66">
        <v>298.608</v>
      </c>
      <c r="S66">
        <v>3149.6869999999999</v>
      </c>
      <c r="T66">
        <v>2486.6619999999998</v>
      </c>
      <c r="U66">
        <v>2989.2979999999998</v>
      </c>
      <c r="V66">
        <v>0</v>
      </c>
      <c r="W66">
        <v>0</v>
      </c>
      <c r="X66">
        <v>0</v>
      </c>
      <c r="Y66">
        <v>18807.830000000002</v>
      </c>
      <c r="Z66">
        <v>0</v>
      </c>
      <c r="AA66">
        <v>670.96299999999997</v>
      </c>
      <c r="AB66">
        <v>0</v>
      </c>
      <c r="AC66">
        <v>1862.0650000000001</v>
      </c>
      <c r="AD66">
        <v>0</v>
      </c>
      <c r="AE66">
        <v>5621.1940000000004</v>
      </c>
      <c r="AF66">
        <v>7880.4859999999999</v>
      </c>
    </row>
    <row r="67" spans="1:32" ht="15.75" x14ac:dyDescent="0.25">
      <c r="A67" s="7" t="s">
        <v>124</v>
      </c>
      <c r="B67" s="7" t="s">
        <v>125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</row>
    <row r="68" spans="1:32" ht="15.75" x14ac:dyDescent="0.25">
      <c r="A68" s="7" t="s">
        <v>126</v>
      </c>
      <c r="B68" s="7" t="s">
        <v>127</v>
      </c>
      <c r="C68" s="8">
        <v>3</v>
      </c>
      <c r="D68" s="8">
        <v>3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</row>
    <row r="69" spans="1:32" ht="15.75" x14ac:dyDescent="0.25">
      <c r="A69" s="7" t="s">
        <v>128</v>
      </c>
      <c r="B69" s="7" t="s">
        <v>129</v>
      </c>
      <c r="C69" s="8">
        <v>3</v>
      </c>
      <c r="D69" s="8">
        <v>3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</row>
    <row r="70" spans="1:32" ht="15.75" x14ac:dyDescent="0.25">
      <c r="A70" s="7" t="s">
        <v>130</v>
      </c>
      <c r="B70" s="7" t="s">
        <v>131</v>
      </c>
      <c r="C70" s="8">
        <v>3</v>
      </c>
      <c r="D70" s="8">
        <v>3</v>
      </c>
      <c r="E70">
        <v>4489.4639999999999</v>
      </c>
      <c r="F70">
        <v>0</v>
      </c>
      <c r="G70">
        <v>0</v>
      </c>
      <c r="H70">
        <v>1184.6780000000001</v>
      </c>
      <c r="I70">
        <v>0</v>
      </c>
      <c r="J70">
        <v>698.15599999999995</v>
      </c>
      <c r="K70">
        <v>278.99299999999999</v>
      </c>
      <c r="L70">
        <v>2846.415</v>
      </c>
      <c r="M70">
        <v>0</v>
      </c>
      <c r="N70">
        <v>0</v>
      </c>
      <c r="O70">
        <v>0</v>
      </c>
      <c r="P70">
        <v>297.63900000000001</v>
      </c>
      <c r="Q70">
        <v>308.45100000000002</v>
      </c>
      <c r="R70">
        <v>151.92099999999999</v>
      </c>
      <c r="S70">
        <v>1176.6469999999999</v>
      </c>
      <c r="T70">
        <v>1303.3440000000001</v>
      </c>
      <c r="U70">
        <v>635.29499999999996</v>
      </c>
      <c r="V70">
        <v>0</v>
      </c>
      <c r="W70">
        <v>0</v>
      </c>
      <c r="X70">
        <v>0</v>
      </c>
      <c r="Y70">
        <v>2353.5810000000001</v>
      </c>
      <c r="Z70">
        <v>0</v>
      </c>
      <c r="AA70">
        <v>189.55099999999999</v>
      </c>
      <c r="AB70">
        <v>0</v>
      </c>
      <c r="AC70">
        <v>527.23800000000006</v>
      </c>
      <c r="AD70">
        <v>0</v>
      </c>
      <c r="AE70">
        <v>0</v>
      </c>
      <c r="AF70">
        <v>1219.556</v>
      </c>
    </row>
    <row r="71" spans="1:32" ht="15.75" x14ac:dyDescent="0.25">
      <c r="A71" s="7" t="s">
        <v>132</v>
      </c>
      <c r="B71" s="7" t="s">
        <v>133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</row>
    <row r="72" spans="1:32" ht="15.75" x14ac:dyDescent="0.25">
      <c r="A72" s="7" t="s">
        <v>134</v>
      </c>
      <c r="B72" s="7" t="s">
        <v>135</v>
      </c>
      <c r="C72" s="8">
        <v>6</v>
      </c>
      <c r="D72" s="8">
        <v>6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1153.7639999999999</v>
      </c>
    </row>
    <row r="73" spans="1:32" ht="15.75" x14ac:dyDescent="0.25">
      <c r="A73" s="7" t="s">
        <v>136</v>
      </c>
      <c r="B73" s="7" t="s">
        <v>137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</row>
    <row r="74" spans="1:32" ht="15.75" x14ac:dyDescent="0.25">
      <c r="A74" s="7" t="s">
        <v>138</v>
      </c>
      <c r="B74" s="7" t="s">
        <v>139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</row>
    <row r="75" spans="1:32" ht="15.75" x14ac:dyDescent="0.25">
      <c r="A75" s="7" t="s">
        <v>140</v>
      </c>
      <c r="B75" s="7" t="s">
        <v>141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</row>
    <row r="76" spans="1:32" ht="15.75" x14ac:dyDescent="0.25">
      <c r="A76" s="7" t="s">
        <v>142</v>
      </c>
      <c r="B76" s="7" t="s">
        <v>143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</row>
    <row r="77" spans="1:32" ht="15.75" x14ac:dyDescent="0.25">
      <c r="A77" s="7" t="s">
        <v>144</v>
      </c>
      <c r="B77" s="7" t="s">
        <v>145</v>
      </c>
      <c r="C77" s="8">
        <v>6</v>
      </c>
      <c r="D77" s="8">
        <v>6</v>
      </c>
      <c r="E77">
        <v>837.86300000000006</v>
      </c>
      <c r="F77">
        <v>0</v>
      </c>
      <c r="G77">
        <v>0</v>
      </c>
      <c r="H77">
        <v>164.58</v>
      </c>
      <c r="I77">
        <v>0</v>
      </c>
      <c r="J77">
        <v>100.992</v>
      </c>
      <c r="K77">
        <v>22.443000000000001</v>
      </c>
      <c r="L77">
        <v>1051.069</v>
      </c>
      <c r="M77">
        <v>0</v>
      </c>
      <c r="N77">
        <v>0</v>
      </c>
      <c r="O77">
        <v>0</v>
      </c>
      <c r="P77">
        <v>0</v>
      </c>
      <c r="Q77">
        <v>63.588000000000001</v>
      </c>
      <c r="R77">
        <v>37.405000000000001</v>
      </c>
      <c r="S77">
        <v>0</v>
      </c>
      <c r="T77">
        <v>123.435</v>
      </c>
      <c r="U77">
        <v>119.69499999999999</v>
      </c>
      <c r="V77">
        <v>0</v>
      </c>
      <c r="W77">
        <v>0</v>
      </c>
      <c r="X77">
        <v>0</v>
      </c>
      <c r="Y77">
        <v>1032.366</v>
      </c>
      <c r="Z77">
        <v>0</v>
      </c>
      <c r="AA77">
        <v>29.923999999999999</v>
      </c>
      <c r="AB77">
        <v>0</v>
      </c>
      <c r="AC77">
        <v>183.28200000000001</v>
      </c>
      <c r="AD77">
        <v>0</v>
      </c>
      <c r="AE77">
        <v>0</v>
      </c>
      <c r="AF77">
        <v>0</v>
      </c>
    </row>
    <row r="78" spans="1:32" ht="15.75" x14ac:dyDescent="0.25">
      <c r="A78" s="7" t="s">
        <v>146</v>
      </c>
      <c r="B78" s="7" t="s">
        <v>147</v>
      </c>
      <c r="C78" s="8">
        <v>6</v>
      </c>
      <c r="D78" s="8">
        <v>6</v>
      </c>
      <c r="E78">
        <v>1119.5920000000001</v>
      </c>
      <c r="F78">
        <v>0</v>
      </c>
      <c r="G78">
        <v>0</v>
      </c>
      <c r="H78">
        <v>147.923</v>
      </c>
      <c r="I78">
        <v>0</v>
      </c>
      <c r="J78">
        <v>91.843000000000004</v>
      </c>
      <c r="K78">
        <v>17.329000000000001</v>
      </c>
      <c r="L78">
        <v>1429.116</v>
      </c>
      <c r="M78">
        <v>0</v>
      </c>
      <c r="N78">
        <v>0</v>
      </c>
      <c r="O78">
        <v>0</v>
      </c>
      <c r="P78">
        <v>0</v>
      </c>
      <c r="Q78">
        <v>55.094999999999999</v>
      </c>
      <c r="R78">
        <v>37.607999999999997</v>
      </c>
      <c r="S78">
        <v>0</v>
      </c>
      <c r="T78">
        <v>103.544</v>
      </c>
      <c r="U78">
        <v>84.465000000000003</v>
      </c>
      <c r="V78">
        <v>0</v>
      </c>
      <c r="W78">
        <v>0</v>
      </c>
      <c r="X78">
        <v>0</v>
      </c>
      <c r="Y78">
        <v>756.41399999999999</v>
      </c>
      <c r="Z78">
        <v>0</v>
      </c>
      <c r="AA78">
        <v>23.561</v>
      </c>
      <c r="AB78">
        <v>0</v>
      </c>
      <c r="AC78">
        <v>0</v>
      </c>
      <c r="AD78">
        <v>0</v>
      </c>
      <c r="AE78">
        <v>0</v>
      </c>
      <c r="AF78">
        <v>511.42700000000002</v>
      </c>
    </row>
    <row r="79" spans="1:32" ht="15.75" x14ac:dyDescent="0.25">
      <c r="A79" s="7" t="s">
        <v>148</v>
      </c>
      <c r="B79" s="7" t="s">
        <v>149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</row>
    <row r="80" spans="1:32" ht="15.75" x14ac:dyDescent="0.25">
      <c r="A80" s="7" t="s">
        <v>150</v>
      </c>
      <c r="B80" s="7" t="s">
        <v>151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</row>
    <row r="81" spans="1:32" ht="15.75" x14ac:dyDescent="0.25">
      <c r="A81" s="7" t="s">
        <v>152</v>
      </c>
      <c r="B81" s="7" t="s">
        <v>153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</row>
    <row r="82" spans="1:32" ht="15.75" x14ac:dyDescent="0.25">
      <c r="A82" s="7" t="s">
        <v>154</v>
      </c>
      <c r="B82" s="7" t="s">
        <v>155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</row>
    <row r="83" spans="1:32" ht="15.75" x14ac:dyDescent="0.25">
      <c r="A83" s="7" t="s">
        <v>156</v>
      </c>
      <c r="B83" s="7" t="s">
        <v>157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</row>
    <row r="84" spans="1:32" ht="15.75" x14ac:dyDescent="0.25">
      <c r="A84" s="7" t="s">
        <v>158</v>
      </c>
      <c r="B84" s="7" t="s">
        <v>159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</row>
    <row r="85" spans="1:32" ht="15.75" x14ac:dyDescent="0.25">
      <c r="A85" s="7" t="s">
        <v>160</v>
      </c>
      <c r="B85" s="7" t="s">
        <v>161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</row>
    <row r="86" spans="1:32" ht="15.75" x14ac:dyDescent="0.25">
      <c r="A86" s="7" t="s">
        <v>162</v>
      </c>
      <c r="B86" s="7" t="s">
        <v>163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</row>
    <row r="87" spans="1:32" ht="15.75" x14ac:dyDescent="0.25">
      <c r="A87" s="7" t="s">
        <v>164</v>
      </c>
      <c r="B87" s="7" t="s">
        <v>165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</row>
    <row r="88" spans="1:32" ht="15.75" x14ac:dyDescent="0.25">
      <c r="A88" s="7" t="s">
        <v>166</v>
      </c>
      <c r="B88" s="7" t="s">
        <v>167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</row>
    <row r="89" spans="1:32" ht="15.75" x14ac:dyDescent="0.25">
      <c r="A89" s="7" t="s">
        <v>168</v>
      </c>
      <c r="B89" s="7" t="s">
        <v>169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</row>
    <row r="90" spans="1:32" ht="15.75" x14ac:dyDescent="0.25">
      <c r="A90" s="7" t="s">
        <v>170</v>
      </c>
      <c r="B90" s="7" t="s">
        <v>171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</row>
    <row r="91" spans="1:32" ht="15.75" x14ac:dyDescent="0.25">
      <c r="A91" s="7" t="s">
        <v>172</v>
      </c>
      <c r="B91" s="7" t="s">
        <v>173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</row>
    <row r="92" spans="1:32" ht="15.75" x14ac:dyDescent="0.25">
      <c r="A92" s="7" t="s">
        <v>174</v>
      </c>
      <c r="B92" s="7" t="s">
        <v>175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</row>
    <row r="93" spans="1:32" ht="15.75" x14ac:dyDescent="0.25">
      <c r="A93" s="7" t="s">
        <v>176</v>
      </c>
      <c r="B93" s="7" t="s">
        <v>177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</row>
    <row r="94" spans="1:32" ht="15.75" x14ac:dyDescent="0.25">
      <c r="A94" s="7" t="s">
        <v>178</v>
      </c>
      <c r="B94" s="7" t="s">
        <v>179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</row>
    <row r="95" spans="1:32" ht="15.75" x14ac:dyDescent="0.25">
      <c r="A95" s="7" t="s">
        <v>180</v>
      </c>
      <c r="B95" s="7" t="s">
        <v>181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</row>
    <row r="96" spans="1:32" ht="15.75" x14ac:dyDescent="0.25">
      <c r="A96" s="7" t="s">
        <v>182</v>
      </c>
      <c r="B96" s="7" t="s">
        <v>183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</row>
    <row r="97" spans="1:32" ht="15.75" x14ac:dyDescent="0.25">
      <c r="A97" s="7" t="s">
        <v>184</v>
      </c>
      <c r="B97" s="7" t="s">
        <v>185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</row>
    <row r="98" spans="1:32" ht="15.75" x14ac:dyDescent="0.25">
      <c r="A98" s="7" t="s">
        <v>186</v>
      </c>
      <c r="B98" s="7" t="s">
        <v>187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</row>
    <row r="99" spans="1:32" ht="15.75" x14ac:dyDescent="0.25">
      <c r="A99" s="7" t="s">
        <v>188</v>
      </c>
      <c r="B99" s="7" t="s">
        <v>189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</row>
    <row r="100" spans="1:32" ht="15.75" x14ac:dyDescent="0.25">
      <c r="A100" s="7" t="s">
        <v>190</v>
      </c>
      <c r="B100" s="7" t="s">
        <v>191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</row>
    <row r="101" spans="1:32" ht="15.75" x14ac:dyDescent="0.25">
      <c r="A101" s="7" t="s">
        <v>192</v>
      </c>
      <c r="B101" s="7" t="s">
        <v>193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</row>
    <row r="102" spans="1:32" ht="15.75" x14ac:dyDescent="0.25">
      <c r="A102" s="7" t="s">
        <v>194</v>
      </c>
      <c r="B102" s="7" t="s">
        <v>195</v>
      </c>
      <c r="C102" s="8">
        <v>4</v>
      </c>
      <c r="D102" s="8">
        <v>4</v>
      </c>
      <c r="E102">
        <v>0</v>
      </c>
      <c r="F102">
        <v>0</v>
      </c>
      <c r="G102">
        <v>22388.611000000001</v>
      </c>
      <c r="H102">
        <v>5904.4930000000004</v>
      </c>
      <c r="I102">
        <v>0</v>
      </c>
      <c r="J102">
        <v>2550.0309999999999</v>
      </c>
      <c r="K102">
        <v>1978.4749999999999</v>
      </c>
      <c r="L102">
        <v>585.86099999999999</v>
      </c>
      <c r="M102">
        <v>0</v>
      </c>
      <c r="N102">
        <v>28842.623</v>
      </c>
      <c r="O102">
        <v>0</v>
      </c>
      <c r="P102">
        <v>1490.558</v>
      </c>
      <c r="Q102">
        <v>242.66200000000001</v>
      </c>
      <c r="R102">
        <v>524.60900000000004</v>
      </c>
      <c r="S102">
        <v>5360.4979999999996</v>
      </c>
      <c r="T102">
        <v>5613.8140000000003</v>
      </c>
      <c r="U102">
        <v>1442.8579999999999</v>
      </c>
      <c r="V102">
        <v>8566.8580000000002</v>
      </c>
      <c r="W102">
        <v>0</v>
      </c>
      <c r="X102">
        <v>0</v>
      </c>
      <c r="Y102">
        <v>20500.678</v>
      </c>
      <c r="Z102">
        <v>2676.2629999999999</v>
      </c>
      <c r="AA102">
        <v>1189.93</v>
      </c>
      <c r="AB102">
        <v>0</v>
      </c>
      <c r="AC102">
        <v>145.56800000000001</v>
      </c>
      <c r="AD102">
        <v>459.745</v>
      </c>
      <c r="AE102">
        <v>19562.52</v>
      </c>
      <c r="AF102">
        <v>10504.59</v>
      </c>
    </row>
    <row r="103" spans="1:32" ht="15.75" x14ac:dyDescent="0.25">
      <c r="A103" s="7" t="s">
        <v>196</v>
      </c>
      <c r="B103" s="7" t="s">
        <v>197</v>
      </c>
      <c r="C103" s="8">
        <v>4</v>
      </c>
      <c r="D103" s="8">
        <v>4</v>
      </c>
      <c r="E103">
        <v>0</v>
      </c>
      <c r="F103">
        <v>0</v>
      </c>
      <c r="G103">
        <v>10819.93</v>
      </c>
      <c r="H103">
        <v>2477.0390000000002</v>
      </c>
      <c r="I103">
        <v>0</v>
      </c>
      <c r="J103">
        <v>682.55700000000002</v>
      </c>
      <c r="K103">
        <v>1075.079</v>
      </c>
      <c r="L103">
        <v>0</v>
      </c>
      <c r="M103">
        <v>0</v>
      </c>
      <c r="N103">
        <v>10974.794</v>
      </c>
      <c r="O103">
        <v>0</v>
      </c>
      <c r="P103">
        <v>489.28699999999998</v>
      </c>
      <c r="Q103">
        <v>138.61600000000001</v>
      </c>
      <c r="R103">
        <v>149.85900000000001</v>
      </c>
      <c r="S103">
        <v>1706.704</v>
      </c>
      <c r="T103">
        <v>1780.759</v>
      </c>
      <c r="U103">
        <v>161.81299999999999</v>
      </c>
      <c r="V103">
        <v>5938.6289999999999</v>
      </c>
      <c r="W103">
        <v>0</v>
      </c>
      <c r="X103">
        <v>0</v>
      </c>
      <c r="Y103">
        <v>6250.3109999999997</v>
      </c>
      <c r="Z103">
        <v>1154.8489999999999</v>
      </c>
      <c r="AA103">
        <v>348.262</v>
      </c>
      <c r="AB103">
        <v>0</v>
      </c>
      <c r="AC103">
        <v>0</v>
      </c>
      <c r="AD103">
        <v>282.75900000000001</v>
      </c>
      <c r="AE103">
        <v>8232.7340000000004</v>
      </c>
      <c r="AF103">
        <v>3644.067</v>
      </c>
    </row>
    <row r="104" spans="1:32" ht="15.75" x14ac:dyDescent="0.25">
      <c r="A104" s="7" t="s">
        <v>198</v>
      </c>
      <c r="B104" s="7" t="s">
        <v>199</v>
      </c>
      <c r="C104" s="8">
        <v>4</v>
      </c>
      <c r="D104" s="8">
        <v>4</v>
      </c>
      <c r="E104">
        <v>394.37799999999999</v>
      </c>
      <c r="F104">
        <v>0</v>
      </c>
      <c r="G104">
        <v>1014.828</v>
      </c>
      <c r="H104">
        <v>977.30700000000002</v>
      </c>
      <c r="I104">
        <v>0</v>
      </c>
      <c r="J104">
        <v>294.62400000000002</v>
      </c>
      <c r="K104">
        <v>356.24700000000001</v>
      </c>
      <c r="L104">
        <v>422.10599999999999</v>
      </c>
      <c r="M104">
        <v>0</v>
      </c>
      <c r="N104">
        <v>5550.0140000000001</v>
      </c>
      <c r="O104">
        <v>0</v>
      </c>
      <c r="P104">
        <v>447.67399999999998</v>
      </c>
      <c r="Q104">
        <v>98.677999999999997</v>
      </c>
      <c r="R104">
        <v>190.11199999999999</v>
      </c>
      <c r="S104">
        <v>671.98500000000001</v>
      </c>
      <c r="T104">
        <v>1400.636</v>
      </c>
      <c r="U104">
        <v>182.489</v>
      </c>
      <c r="V104">
        <v>1964.7560000000001</v>
      </c>
      <c r="W104">
        <v>0</v>
      </c>
      <c r="X104">
        <v>0</v>
      </c>
      <c r="Y104">
        <v>2901.518</v>
      </c>
      <c r="Z104">
        <v>570.71600000000001</v>
      </c>
      <c r="AA104">
        <v>164.37299999999999</v>
      </c>
      <c r="AB104">
        <v>0</v>
      </c>
      <c r="AC104">
        <v>53.104999999999997</v>
      </c>
      <c r="AD104">
        <v>213.291</v>
      </c>
      <c r="AE104">
        <v>0</v>
      </c>
      <c r="AF104">
        <v>662.5</v>
      </c>
    </row>
    <row r="105" spans="1:32" ht="15.75" x14ac:dyDescent="0.25">
      <c r="A105" s="7" t="s">
        <v>200</v>
      </c>
      <c r="B105" s="7" t="s">
        <v>201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</row>
    <row r="106" spans="1:32" ht="15.75" x14ac:dyDescent="0.25">
      <c r="A106" s="7" t="s">
        <v>202</v>
      </c>
      <c r="B106" s="7" t="s">
        <v>203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</row>
    <row r="107" spans="1:32" ht="15.75" x14ac:dyDescent="0.25">
      <c r="A107" s="7" t="s">
        <v>204</v>
      </c>
      <c r="B107" s="7" t="s">
        <v>205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</row>
    <row r="108" spans="1:32" ht="15.75" x14ac:dyDescent="0.25">
      <c r="A108" s="7" t="s">
        <v>206</v>
      </c>
      <c r="B108" s="7" t="s">
        <v>207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</row>
    <row r="109" spans="1:32" ht="15.75" x14ac:dyDescent="0.25">
      <c r="A109" s="7" t="s">
        <v>208</v>
      </c>
      <c r="B109" s="7" t="s">
        <v>209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702.53899999999999</v>
      </c>
    </row>
    <row r="110" spans="1:32" ht="15.75" x14ac:dyDescent="0.25">
      <c r="A110" s="7" t="s">
        <v>210</v>
      </c>
      <c r="B110" s="7" t="s">
        <v>211</v>
      </c>
      <c r="C110" s="8">
        <v>4</v>
      </c>
      <c r="D110" s="8">
        <v>4</v>
      </c>
      <c r="E110">
        <v>0</v>
      </c>
      <c r="F110">
        <v>0</v>
      </c>
      <c r="G110">
        <v>0</v>
      </c>
      <c r="H110">
        <v>2449.4279999999999</v>
      </c>
      <c r="I110">
        <v>0</v>
      </c>
      <c r="J110">
        <v>359.28500000000003</v>
      </c>
      <c r="K110">
        <v>378.113</v>
      </c>
      <c r="L110">
        <v>0</v>
      </c>
      <c r="M110">
        <v>0</v>
      </c>
      <c r="N110">
        <v>0</v>
      </c>
      <c r="O110">
        <v>0</v>
      </c>
      <c r="P110">
        <v>112.31399999999999</v>
      </c>
      <c r="Q110">
        <v>70.379000000000005</v>
      </c>
      <c r="R110">
        <v>145.209</v>
      </c>
      <c r="S110">
        <v>1319.373</v>
      </c>
      <c r="T110">
        <v>1645.585</v>
      </c>
      <c r="U110">
        <v>228.01900000000001</v>
      </c>
      <c r="V110">
        <v>1819.9010000000001</v>
      </c>
      <c r="W110">
        <v>0</v>
      </c>
      <c r="X110">
        <v>0</v>
      </c>
      <c r="Y110">
        <v>2807.7750000000001</v>
      </c>
      <c r="Z110">
        <v>772.69500000000005</v>
      </c>
      <c r="AA110">
        <v>0</v>
      </c>
      <c r="AB110">
        <v>0</v>
      </c>
      <c r="AC110">
        <v>0</v>
      </c>
      <c r="AD110">
        <v>260.76100000000002</v>
      </c>
      <c r="AE110">
        <v>1171.3009999999999</v>
      </c>
      <c r="AF110">
        <v>1752.2090000000001</v>
      </c>
    </row>
    <row r="111" spans="1:32" ht="15.75" x14ac:dyDescent="0.25">
      <c r="A111" s="7" t="s">
        <v>212</v>
      </c>
      <c r="B111" s="7" t="s">
        <v>213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</row>
    <row r="112" spans="1:32" ht="15.75" x14ac:dyDescent="0.25">
      <c r="A112" s="7" t="s">
        <v>214</v>
      </c>
      <c r="B112" s="7" t="s">
        <v>215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</row>
    <row r="113" spans="1:32" ht="15.75" x14ac:dyDescent="0.25">
      <c r="A113" s="7" t="s">
        <v>216</v>
      </c>
      <c r="B113" s="7" t="s">
        <v>217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</row>
    <row r="114" spans="1:32" ht="15.75" x14ac:dyDescent="0.25">
      <c r="A114" s="7" t="s">
        <v>218</v>
      </c>
      <c r="B114" s="7" t="s">
        <v>219</v>
      </c>
      <c r="C114" s="8">
        <v>4</v>
      </c>
      <c r="D114" s="8">
        <v>4</v>
      </c>
      <c r="E114">
        <v>3778.0889999999999</v>
      </c>
      <c r="F114">
        <v>0</v>
      </c>
      <c r="G114">
        <v>34922.046000000002</v>
      </c>
      <c r="H114">
        <v>935.4</v>
      </c>
      <c r="I114">
        <v>0</v>
      </c>
      <c r="J114">
        <v>0</v>
      </c>
      <c r="K114">
        <v>575.54700000000003</v>
      </c>
      <c r="L114">
        <v>2850.4670000000001</v>
      </c>
      <c r="M114">
        <v>0</v>
      </c>
      <c r="N114">
        <v>38377.624000000003</v>
      </c>
      <c r="O114">
        <v>0</v>
      </c>
      <c r="P114">
        <v>1065.346</v>
      </c>
      <c r="Q114">
        <v>0</v>
      </c>
      <c r="R114">
        <v>132.23500000000001</v>
      </c>
      <c r="S114">
        <v>1818.1079999999999</v>
      </c>
      <c r="T114">
        <v>1267.876</v>
      </c>
      <c r="U114">
        <v>0</v>
      </c>
      <c r="V114">
        <v>8103.2190000000001</v>
      </c>
      <c r="W114">
        <v>0</v>
      </c>
      <c r="X114">
        <v>2029.0630000000001</v>
      </c>
      <c r="Y114">
        <v>9324.0580000000009</v>
      </c>
      <c r="Z114">
        <v>148.84399999999999</v>
      </c>
      <c r="AA114">
        <v>315.25299999999999</v>
      </c>
      <c r="AB114">
        <v>0</v>
      </c>
      <c r="AC114">
        <v>0</v>
      </c>
      <c r="AD114">
        <v>763.88599999999997</v>
      </c>
      <c r="AE114">
        <v>8210.8349999999991</v>
      </c>
      <c r="AF114">
        <v>0</v>
      </c>
    </row>
    <row r="115" spans="1:32" ht="15.75" x14ac:dyDescent="0.25">
      <c r="A115" s="7" t="s">
        <v>220</v>
      </c>
      <c r="B115" s="7" t="s">
        <v>221</v>
      </c>
      <c r="C115" s="8">
        <v>4</v>
      </c>
      <c r="D115" s="8">
        <v>4</v>
      </c>
      <c r="E115">
        <v>5977.777</v>
      </c>
      <c r="F115">
        <v>50073.019</v>
      </c>
      <c r="G115">
        <v>0</v>
      </c>
      <c r="H115">
        <v>13702.495999999999</v>
      </c>
      <c r="I115">
        <v>0</v>
      </c>
      <c r="J115">
        <v>4337.826</v>
      </c>
      <c r="K115">
        <v>5007.7969999999996</v>
      </c>
      <c r="L115">
        <v>6697.4539999999997</v>
      </c>
      <c r="M115">
        <v>66925.520999999993</v>
      </c>
      <c r="N115">
        <v>0</v>
      </c>
      <c r="O115">
        <v>0</v>
      </c>
      <c r="P115">
        <v>3855.174</v>
      </c>
      <c r="Q115">
        <v>499.36200000000002</v>
      </c>
      <c r="R115">
        <v>966.46600000000001</v>
      </c>
      <c r="S115">
        <v>9987.2109999999993</v>
      </c>
      <c r="T115">
        <v>7040.0929999999998</v>
      </c>
      <c r="U115">
        <v>2266.056</v>
      </c>
      <c r="V115">
        <v>32569.736000000001</v>
      </c>
      <c r="W115">
        <v>25775.956999999999</v>
      </c>
      <c r="X115">
        <v>1923.5239999999999</v>
      </c>
      <c r="Y115">
        <v>42809.32</v>
      </c>
      <c r="Z115">
        <v>26026.79</v>
      </c>
      <c r="AA115">
        <v>2323.4670000000001</v>
      </c>
      <c r="AB115">
        <v>29043.819</v>
      </c>
      <c r="AC115">
        <v>898.05200000000002</v>
      </c>
      <c r="AD115">
        <v>2515.15</v>
      </c>
      <c r="AE115">
        <v>23051.098000000002</v>
      </c>
      <c r="AF115">
        <v>20577.637999999999</v>
      </c>
    </row>
    <row r="116" spans="1:32" ht="15.75" x14ac:dyDescent="0.25">
      <c r="A116" s="7" t="s">
        <v>222</v>
      </c>
      <c r="B116" s="7" t="s">
        <v>223</v>
      </c>
      <c r="C116" s="8">
        <v>4</v>
      </c>
      <c r="D116" s="8">
        <v>3</v>
      </c>
      <c r="E116">
        <v>4427.8130000000001</v>
      </c>
      <c r="F116">
        <v>0</v>
      </c>
      <c r="G116">
        <v>0</v>
      </c>
      <c r="H116">
        <v>0</v>
      </c>
      <c r="I116">
        <v>0</v>
      </c>
      <c r="J116">
        <v>2995.8389999999999</v>
      </c>
      <c r="K116">
        <v>370.03399999999999</v>
      </c>
      <c r="L116">
        <v>9383.348</v>
      </c>
      <c r="M116">
        <v>0</v>
      </c>
      <c r="N116">
        <v>0</v>
      </c>
      <c r="O116">
        <v>0</v>
      </c>
      <c r="P116">
        <v>7056.2330000000002</v>
      </c>
      <c r="Q116">
        <v>729.81799999999998</v>
      </c>
      <c r="R116">
        <v>0</v>
      </c>
      <c r="S116">
        <v>0</v>
      </c>
      <c r="T116">
        <v>56.11</v>
      </c>
      <c r="U116">
        <v>5758.5410000000002</v>
      </c>
      <c r="V116">
        <v>0</v>
      </c>
      <c r="W116">
        <v>0</v>
      </c>
      <c r="X116">
        <v>4270.8599999999997</v>
      </c>
      <c r="Y116">
        <v>55125.678</v>
      </c>
      <c r="Z116">
        <v>0</v>
      </c>
      <c r="AA116">
        <v>331.541</v>
      </c>
      <c r="AB116">
        <v>0</v>
      </c>
      <c r="AC116">
        <v>561.33799999999997</v>
      </c>
      <c r="AD116">
        <v>0</v>
      </c>
      <c r="AE116">
        <v>18862.008000000002</v>
      </c>
      <c r="AF116">
        <v>0</v>
      </c>
    </row>
    <row r="117" spans="1:32" ht="15.75" x14ac:dyDescent="0.25">
      <c r="A117" s="7" t="s">
        <v>224</v>
      </c>
      <c r="B117" s="7" t="s">
        <v>225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</row>
    <row r="118" spans="1:32" ht="15.75" x14ac:dyDescent="0.25">
      <c r="A118" s="7" t="s">
        <v>226</v>
      </c>
      <c r="B118" s="7" t="s">
        <v>227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</row>
    <row r="119" spans="1:32" ht="15.75" x14ac:dyDescent="0.25">
      <c r="A119" s="7" t="s">
        <v>228</v>
      </c>
      <c r="B119" s="7" t="s">
        <v>229</v>
      </c>
      <c r="C119" s="8">
        <v>4</v>
      </c>
      <c r="D119" s="8">
        <v>6</v>
      </c>
      <c r="E119">
        <v>0</v>
      </c>
      <c r="F119">
        <v>0</v>
      </c>
      <c r="G119">
        <v>781.94899999999996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</row>
    <row r="120" spans="1:32" ht="15.75" x14ac:dyDescent="0.25">
      <c r="A120" s="7" t="s">
        <v>230</v>
      </c>
      <c r="B120" s="7" t="s">
        <v>231</v>
      </c>
      <c r="C120" s="8">
        <v>4</v>
      </c>
      <c r="D120" s="8">
        <v>4</v>
      </c>
      <c r="E120">
        <v>2065.8000000000002</v>
      </c>
      <c r="F120">
        <v>39165.800999999999</v>
      </c>
      <c r="G120">
        <v>0</v>
      </c>
      <c r="H120">
        <v>4529.0169999999998</v>
      </c>
      <c r="I120">
        <v>0</v>
      </c>
      <c r="J120">
        <v>1261.9939999999999</v>
      </c>
      <c r="K120">
        <v>1112.316</v>
      </c>
      <c r="L120">
        <v>2317.0630000000001</v>
      </c>
      <c r="M120">
        <v>53360.565999999999</v>
      </c>
      <c r="N120">
        <v>0</v>
      </c>
      <c r="O120">
        <v>0</v>
      </c>
      <c r="P120">
        <v>1133.9770000000001</v>
      </c>
      <c r="Q120">
        <v>261.65899999999999</v>
      </c>
      <c r="R120">
        <v>389.51299999999998</v>
      </c>
      <c r="S120">
        <v>4878.6769999999997</v>
      </c>
      <c r="T120">
        <v>5581.4070000000002</v>
      </c>
      <c r="U120">
        <v>567.42499999999995</v>
      </c>
      <c r="V120">
        <v>5878.9690000000001</v>
      </c>
      <c r="W120">
        <v>13620.079</v>
      </c>
      <c r="X120">
        <v>1464.174</v>
      </c>
      <c r="Y120">
        <v>5749.2820000000002</v>
      </c>
      <c r="Z120">
        <v>7048.6760000000004</v>
      </c>
      <c r="AA120">
        <v>745.43499999999995</v>
      </c>
      <c r="AB120">
        <v>0</v>
      </c>
      <c r="AC120">
        <v>58.844000000000001</v>
      </c>
      <c r="AD120">
        <v>309.24799999999999</v>
      </c>
      <c r="AE120">
        <v>5897.8829999999998</v>
      </c>
      <c r="AF120">
        <v>12600.843999999999</v>
      </c>
    </row>
    <row r="121" spans="1:32" ht="15.75" x14ac:dyDescent="0.25">
      <c r="A121" s="7" t="s">
        <v>232</v>
      </c>
      <c r="B121" s="7" t="s">
        <v>233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558.18200000000002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1566.9480000000001</v>
      </c>
    </row>
    <row r="122" spans="1:32" ht="15.75" x14ac:dyDescent="0.25">
      <c r="A122" s="7" t="s">
        <v>234</v>
      </c>
      <c r="B122" s="7" t="s">
        <v>235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</row>
    <row r="123" spans="1:32" ht="15.75" x14ac:dyDescent="0.25">
      <c r="A123" s="7" t="s">
        <v>228</v>
      </c>
      <c r="B123" s="7" t="s">
        <v>236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</row>
    <row r="124" spans="1:32" ht="15.75" x14ac:dyDescent="0.25">
      <c r="A124" s="7" t="s">
        <v>237</v>
      </c>
      <c r="B124" s="7" t="s">
        <v>238</v>
      </c>
      <c r="C124" s="8">
        <v>4</v>
      </c>
      <c r="D124" s="8">
        <v>4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39.841999999999999</v>
      </c>
      <c r="AE124">
        <v>0</v>
      </c>
      <c r="AF124">
        <v>0</v>
      </c>
    </row>
    <row r="125" spans="1:32" ht="15.75" x14ac:dyDescent="0.25">
      <c r="A125" s="7" t="s">
        <v>239</v>
      </c>
      <c r="B125" s="7" t="s">
        <v>240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</row>
    <row r="126" spans="1:32" ht="15.75" x14ac:dyDescent="0.25">
      <c r="A126" s="7" t="s">
        <v>241</v>
      </c>
      <c r="B126" s="7" t="s">
        <v>242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</row>
    <row r="127" spans="1:32" ht="15.75" x14ac:dyDescent="0.25">
      <c r="A127" s="7" t="s">
        <v>243</v>
      </c>
      <c r="B127" s="7" t="s">
        <v>244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</row>
    <row r="128" spans="1:32" ht="15.75" x14ac:dyDescent="0.25">
      <c r="A128" s="7" t="s">
        <v>245</v>
      </c>
      <c r="B128" s="7" t="s">
        <v>246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</row>
    <row r="129" spans="1:32" ht="15.75" x14ac:dyDescent="0.25">
      <c r="A129" s="7" t="s">
        <v>247</v>
      </c>
      <c r="B129" s="7" t="s">
        <v>248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</row>
    <row r="130" spans="1:32" ht="15.75" x14ac:dyDescent="0.25">
      <c r="A130" s="7" t="s">
        <v>249</v>
      </c>
      <c r="B130" s="7" t="s">
        <v>250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</row>
    <row r="131" spans="1:32" ht="15.75" x14ac:dyDescent="0.25">
      <c r="A131" s="7" t="s">
        <v>251</v>
      </c>
      <c r="B131" s="7" t="s">
        <v>252</v>
      </c>
      <c r="C131" s="8">
        <v>6</v>
      </c>
      <c r="D131" s="8">
        <v>6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</row>
    <row r="132" spans="1:32" ht="15.75" x14ac:dyDescent="0.25">
      <c r="A132" s="7" t="s">
        <v>253</v>
      </c>
      <c r="B132" s="7" t="s">
        <v>254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</row>
    <row r="133" spans="1:32" ht="15.75" x14ac:dyDescent="0.25">
      <c r="A133" s="7" t="s">
        <v>255</v>
      </c>
      <c r="B133" s="7" t="s">
        <v>256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</row>
    <row r="134" spans="1:32" ht="15.75" x14ac:dyDescent="0.25">
      <c r="A134" s="7" t="s">
        <v>257</v>
      </c>
      <c r="B134" s="7" t="s">
        <v>258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</row>
    <row r="135" spans="1:32" ht="15.75" x14ac:dyDescent="0.25">
      <c r="A135" s="7" t="s">
        <v>259</v>
      </c>
      <c r="B135" s="7" t="s">
        <v>260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</row>
    <row r="136" spans="1:32" ht="15.75" x14ac:dyDescent="0.25">
      <c r="A136" s="7" t="s">
        <v>261</v>
      </c>
      <c r="B136" s="7" t="s">
        <v>262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</row>
    <row r="137" spans="1:32" ht="15.75" x14ac:dyDescent="0.25">
      <c r="A137" s="7" t="s">
        <v>263</v>
      </c>
      <c r="B137" s="7" t="s">
        <v>264</v>
      </c>
      <c r="C137" s="8">
        <v>4</v>
      </c>
      <c r="D137" s="8">
        <v>4</v>
      </c>
      <c r="E137">
        <v>0</v>
      </c>
      <c r="F137">
        <v>0</v>
      </c>
      <c r="G137">
        <v>0</v>
      </c>
      <c r="H137">
        <v>6.181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5.1509999999999998</v>
      </c>
      <c r="T137">
        <v>5.1509999999999998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</row>
    <row r="138" spans="1:32" ht="15.75" x14ac:dyDescent="0.25">
      <c r="A138" s="7" t="s">
        <v>265</v>
      </c>
      <c r="B138" s="7" t="s">
        <v>266</v>
      </c>
      <c r="C138" s="8">
        <v>6</v>
      </c>
      <c r="D138" s="8">
        <v>6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</row>
    <row r="139" spans="1:32" ht="15.75" x14ac:dyDescent="0.25">
      <c r="A139" s="7" t="s">
        <v>267</v>
      </c>
      <c r="B139" s="7" t="s">
        <v>268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</row>
    <row r="140" spans="1:32" ht="15.75" x14ac:dyDescent="0.25">
      <c r="A140" s="7" t="s">
        <v>269</v>
      </c>
      <c r="B140" s="7" t="s">
        <v>270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</row>
    <row r="141" spans="1:32" ht="15.75" x14ac:dyDescent="0.25">
      <c r="A141" s="7" t="s">
        <v>271</v>
      </c>
      <c r="B141" s="7" t="s">
        <v>272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</row>
    <row r="142" spans="1:32" ht="15.75" x14ac:dyDescent="0.25">
      <c r="A142" s="7" t="s">
        <v>273</v>
      </c>
      <c r="B142" s="7" t="s">
        <v>274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</row>
    <row r="143" spans="1:32" ht="15.75" x14ac:dyDescent="0.25">
      <c r="A143" s="7" t="s">
        <v>275</v>
      </c>
      <c r="B143" s="7" t="s">
        <v>276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4.7089999999999996</v>
      </c>
      <c r="X143">
        <v>0</v>
      </c>
      <c r="Y143">
        <v>0</v>
      </c>
      <c r="Z143">
        <v>0</v>
      </c>
      <c r="AA143">
        <v>0</v>
      </c>
      <c r="AB143">
        <v>7.5350000000000001</v>
      </c>
      <c r="AC143">
        <v>0</v>
      </c>
      <c r="AD143">
        <v>0</v>
      </c>
      <c r="AE143">
        <v>0</v>
      </c>
      <c r="AF143">
        <v>0</v>
      </c>
    </row>
    <row r="144" spans="1:32" ht="15.75" x14ac:dyDescent="0.25">
      <c r="A144" s="7" t="s">
        <v>277</v>
      </c>
      <c r="B144" s="7" t="s">
        <v>278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</row>
    <row r="145" spans="1:32" ht="15.75" x14ac:dyDescent="0.25">
      <c r="A145" s="7" t="s">
        <v>279</v>
      </c>
      <c r="B145" s="7" t="s">
        <v>280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</row>
    <row r="146" spans="1:32" ht="15.75" x14ac:dyDescent="0.25">
      <c r="A146" s="7" t="s">
        <v>281</v>
      </c>
      <c r="B146" s="7" t="s">
        <v>282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</row>
    <row r="147" spans="1:32" ht="15.75" x14ac:dyDescent="0.25">
      <c r="A147" s="7" t="s">
        <v>283</v>
      </c>
      <c r="B147" s="7" t="s">
        <v>284</v>
      </c>
      <c r="C147" s="8">
        <v>4</v>
      </c>
      <c r="D147" s="8">
        <v>4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-607.03099999999995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-3.669</v>
      </c>
      <c r="T147">
        <v>0</v>
      </c>
      <c r="U147">
        <v>0</v>
      </c>
      <c r="V147">
        <v>0</v>
      </c>
      <c r="W147">
        <v>-275.923</v>
      </c>
      <c r="X147">
        <v>0</v>
      </c>
      <c r="Y147">
        <v>0</v>
      </c>
      <c r="Z147">
        <v>0</v>
      </c>
      <c r="AA147">
        <v>0</v>
      </c>
      <c r="AB147">
        <v>-765.76300000000003</v>
      </c>
      <c r="AC147">
        <v>0</v>
      </c>
      <c r="AD147">
        <v>0</v>
      </c>
      <c r="AE147">
        <v>0</v>
      </c>
      <c r="AF147">
        <v>0</v>
      </c>
    </row>
    <row r="148" spans="1:32" ht="15.75" x14ac:dyDescent="0.25">
      <c r="A148" s="7" t="s">
        <v>285</v>
      </c>
      <c r="B148" s="7" t="s">
        <v>286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</row>
    <row r="149" spans="1:32" ht="15.75" x14ac:dyDescent="0.25">
      <c r="A149" s="7" t="s">
        <v>287</v>
      </c>
      <c r="B149" s="7" t="s">
        <v>288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</row>
    <row r="150" spans="1:32" ht="15.75" x14ac:dyDescent="0.25">
      <c r="A150" s="7" t="s">
        <v>289</v>
      </c>
      <c r="B150" s="7" t="s">
        <v>290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</row>
    <row r="151" spans="1:32" ht="15.75" x14ac:dyDescent="0.25">
      <c r="A151" s="7" t="s">
        <v>291</v>
      </c>
      <c r="B151" s="7" t="s">
        <v>292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</row>
    <row r="152" spans="1:32" ht="15.75" x14ac:dyDescent="0.25">
      <c r="A152" s="7" t="s">
        <v>293</v>
      </c>
      <c r="B152" s="7" t="s">
        <v>294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</row>
    <row r="153" spans="1:32" ht="15.75" x14ac:dyDescent="0.25">
      <c r="A153" s="7" t="s">
        <v>295</v>
      </c>
      <c r="B153" s="7" t="s">
        <v>296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</row>
    <row r="154" spans="1:32" ht="15.75" x14ac:dyDescent="0.25">
      <c r="A154" s="7" t="s">
        <v>297</v>
      </c>
      <c r="B154" s="7" t="s">
        <v>298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</row>
    <row r="155" spans="1:32" ht="15.75" x14ac:dyDescent="0.25">
      <c r="A155" s="7" t="s">
        <v>299</v>
      </c>
      <c r="B155" s="7" t="s">
        <v>300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</row>
    <row r="156" spans="1:32" ht="15.75" x14ac:dyDescent="0.25">
      <c r="A156" s="7" t="s">
        <v>301</v>
      </c>
      <c r="B156" s="7" t="s">
        <v>302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</row>
    <row r="157" spans="1:32" ht="15.75" x14ac:dyDescent="0.25">
      <c r="A157" s="7" t="s">
        <v>303</v>
      </c>
      <c r="B157" s="7" t="s">
        <v>304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</row>
    <row r="158" spans="1:32" ht="15.75" x14ac:dyDescent="0.25">
      <c r="A158" s="7" t="s">
        <v>305</v>
      </c>
      <c r="B158" s="7" t="s">
        <v>306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</row>
    <row r="159" spans="1:32" ht="15.75" x14ac:dyDescent="0.25">
      <c r="A159" s="7" t="s">
        <v>307</v>
      </c>
      <c r="B159" s="7" t="s">
        <v>308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</row>
    <row r="160" spans="1:32" ht="15.75" x14ac:dyDescent="0.25">
      <c r="A160" s="7" t="s">
        <v>293</v>
      </c>
      <c r="B160" s="7" t="s">
        <v>309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</row>
    <row r="161" spans="1:32" ht="15.75" x14ac:dyDescent="0.25">
      <c r="A161" s="7" t="s">
        <v>310</v>
      </c>
      <c r="B161" s="7" t="s">
        <v>311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</row>
    <row r="162" spans="1:32" ht="15.75" x14ac:dyDescent="0.25">
      <c r="A162" s="7" t="s">
        <v>312</v>
      </c>
      <c r="B162" s="7" t="s">
        <v>313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</row>
    <row r="163" spans="1:32" ht="15.75" x14ac:dyDescent="0.25">
      <c r="A163" s="7" t="s">
        <v>297</v>
      </c>
      <c r="B163" s="7" t="s">
        <v>314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</row>
    <row r="164" spans="1:32" ht="15.75" x14ac:dyDescent="0.25">
      <c r="A164" s="7" t="s">
        <v>299</v>
      </c>
      <c r="B164" s="7" t="s">
        <v>315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</row>
    <row r="165" spans="1:32" ht="15.75" x14ac:dyDescent="0.25">
      <c r="A165" s="7" t="s">
        <v>301</v>
      </c>
      <c r="B165" s="7" t="s">
        <v>316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</row>
    <row r="166" spans="1:32" ht="15.75" x14ac:dyDescent="0.25">
      <c r="A166" s="7" t="s">
        <v>317</v>
      </c>
      <c r="B166" s="7" t="s">
        <v>318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</row>
    <row r="167" spans="1:32" ht="15.75" x14ac:dyDescent="0.25">
      <c r="A167" s="7" t="s">
        <v>319</v>
      </c>
      <c r="B167" s="7" t="s">
        <v>320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</row>
    <row r="168" spans="1:32" ht="15.75" x14ac:dyDescent="0.25">
      <c r="A168" s="7" t="s">
        <v>305</v>
      </c>
      <c r="B168" s="7" t="s">
        <v>321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</row>
    <row r="169" spans="1:32" ht="15.75" x14ac:dyDescent="0.25">
      <c r="A169" s="7" t="s">
        <v>307</v>
      </c>
      <c r="B169" s="7" t="s">
        <v>322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</row>
    <row r="170" spans="1:32" ht="15.75" x14ac:dyDescent="0.25">
      <c r="A170" s="7" t="s">
        <v>323</v>
      </c>
      <c r="B170" s="7" t="s">
        <v>324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</row>
    <row r="171" spans="1:32" ht="15.75" x14ac:dyDescent="0.25">
      <c r="A171" s="7" t="s">
        <v>325</v>
      </c>
      <c r="B171" s="7" t="s">
        <v>326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</row>
    <row r="172" spans="1:32" ht="15.75" x14ac:dyDescent="0.25">
      <c r="A172" s="7" t="s">
        <v>327</v>
      </c>
      <c r="B172" s="7" t="s">
        <v>328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</row>
    <row r="173" spans="1:32" ht="15.75" x14ac:dyDescent="0.25">
      <c r="A173" s="7" t="s">
        <v>329</v>
      </c>
      <c r="B173" s="7" t="s">
        <v>330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</row>
    <row r="174" spans="1:32" ht="15.75" x14ac:dyDescent="0.25">
      <c r="A174" s="7" t="s">
        <v>331</v>
      </c>
      <c r="B174" s="7" t="s">
        <v>332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</row>
    <row r="175" spans="1:32" ht="15.75" x14ac:dyDescent="0.25">
      <c r="A175" s="7" t="s">
        <v>333</v>
      </c>
      <c r="B175" s="7" t="s">
        <v>334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</row>
    <row r="176" spans="1:32" ht="15.75" x14ac:dyDescent="0.25">
      <c r="A176" s="7" t="s">
        <v>335</v>
      </c>
      <c r="B176" s="7" t="s">
        <v>336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</row>
    <row r="177" spans="1:32" ht="15.75" x14ac:dyDescent="0.25">
      <c r="A177" s="7" t="s">
        <v>337</v>
      </c>
      <c r="B177" s="7" t="s">
        <v>338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</row>
    <row r="178" spans="1:32" ht="15.75" x14ac:dyDescent="0.25">
      <c r="A178" s="7" t="s">
        <v>339</v>
      </c>
      <c r="B178" s="7" t="s">
        <v>340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</row>
    <row r="179" spans="1:32" ht="15.75" x14ac:dyDescent="0.25">
      <c r="A179" s="7" t="s">
        <v>341</v>
      </c>
      <c r="B179" s="7" t="s">
        <v>342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</row>
    <row r="180" spans="1:32" ht="15.75" x14ac:dyDescent="0.25">
      <c r="A180" s="7" t="s">
        <v>323</v>
      </c>
      <c r="B180" s="7" t="s">
        <v>343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</row>
    <row r="181" spans="1:32" ht="15.75" x14ac:dyDescent="0.25">
      <c r="A181" s="7" t="s">
        <v>325</v>
      </c>
      <c r="B181" s="7" t="s">
        <v>344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</row>
    <row r="182" spans="1:32" ht="15.75" x14ac:dyDescent="0.25">
      <c r="A182" s="7" t="s">
        <v>327</v>
      </c>
      <c r="B182" s="7" t="s">
        <v>345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</row>
    <row r="183" spans="1:32" ht="15.75" x14ac:dyDescent="0.25">
      <c r="A183" s="7" t="s">
        <v>329</v>
      </c>
      <c r="B183" s="7" t="s">
        <v>346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</row>
    <row r="184" spans="1:32" ht="15.75" x14ac:dyDescent="0.25">
      <c r="A184" s="7" t="s">
        <v>331</v>
      </c>
      <c r="B184" s="7" t="s">
        <v>347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</row>
    <row r="185" spans="1:32" ht="15.75" x14ac:dyDescent="0.25">
      <c r="A185" s="7" t="s">
        <v>333</v>
      </c>
      <c r="B185" s="7" t="s">
        <v>348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</row>
    <row r="186" spans="1:32" ht="15.75" x14ac:dyDescent="0.25">
      <c r="A186" s="7" t="s">
        <v>335</v>
      </c>
      <c r="B186" s="7" t="s">
        <v>349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</row>
    <row r="187" spans="1:32" ht="15.75" x14ac:dyDescent="0.25">
      <c r="A187" s="7" t="s">
        <v>337</v>
      </c>
      <c r="B187" s="7" t="s">
        <v>350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</row>
    <row r="188" spans="1:32" ht="15.75" x14ac:dyDescent="0.25">
      <c r="A188" s="7" t="s">
        <v>339</v>
      </c>
      <c r="B188" s="7" t="s">
        <v>351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</row>
    <row r="189" spans="1:32" ht="15.75" x14ac:dyDescent="0.25">
      <c r="A189" s="7" t="s">
        <v>341</v>
      </c>
      <c r="B189" s="7" t="s">
        <v>352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</row>
    <row r="190" spans="1:32" ht="15.75" x14ac:dyDescent="0.25">
      <c r="A190" s="7" t="s">
        <v>353</v>
      </c>
      <c r="B190" s="7" t="s">
        <v>354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</row>
    <row r="191" spans="1:32" ht="15.75" x14ac:dyDescent="0.25">
      <c r="A191" s="7" t="s">
        <v>355</v>
      </c>
      <c r="B191" s="7" t="s">
        <v>356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</row>
    <row r="192" spans="1:32" ht="15.75" x14ac:dyDescent="0.25">
      <c r="A192" s="7" t="s">
        <v>357</v>
      </c>
      <c r="B192" s="7" t="s">
        <v>358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</row>
    <row r="193" spans="1:32" ht="15.75" x14ac:dyDescent="0.25">
      <c r="A193" s="7" t="s">
        <v>359</v>
      </c>
      <c r="B193" s="7" t="s">
        <v>360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</row>
    <row r="194" spans="1:32" ht="15.75" x14ac:dyDescent="0.25">
      <c r="A194" s="7" t="s">
        <v>361</v>
      </c>
      <c r="B194" s="7" t="s">
        <v>362</v>
      </c>
      <c r="C194" s="8">
        <v>6</v>
      </c>
      <c r="D194" s="8">
        <v>6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</row>
    <row r="195" spans="1:32" ht="15.75" x14ac:dyDescent="0.25">
      <c r="A195" s="7" t="s">
        <v>363</v>
      </c>
      <c r="B195" s="7" t="s">
        <v>364</v>
      </c>
      <c r="C195" s="8">
        <v>6</v>
      </c>
      <c r="D195" s="8">
        <v>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</row>
    <row r="196" spans="1:32" ht="15.75" x14ac:dyDescent="0.25">
      <c r="A196" s="7" t="s">
        <v>365</v>
      </c>
      <c r="B196" s="7" t="s">
        <v>366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</row>
    <row r="197" spans="1:32" ht="15.75" x14ac:dyDescent="0.25">
      <c r="A197" s="7" t="s">
        <v>367</v>
      </c>
      <c r="B197" s="7" t="s">
        <v>368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</row>
    <row r="198" spans="1:32" ht="15.75" x14ac:dyDescent="0.25">
      <c r="A198" s="7" t="s">
        <v>369</v>
      </c>
      <c r="B198" s="7" t="s">
        <v>370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</row>
    <row r="199" spans="1:32" ht="15.75" x14ac:dyDescent="0.25">
      <c r="A199" s="7" t="s">
        <v>371</v>
      </c>
      <c r="B199" s="7" t="s">
        <v>372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</row>
    <row r="200" spans="1:32" ht="15.75" x14ac:dyDescent="0.25">
      <c r="A200" s="7" t="s">
        <v>373</v>
      </c>
      <c r="B200" s="7" t="s">
        <v>374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</row>
    <row r="201" spans="1:32" ht="15.75" x14ac:dyDescent="0.25">
      <c r="A201" s="7" t="s">
        <v>375</v>
      </c>
      <c r="B201" s="7" t="s">
        <v>376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</row>
    <row r="202" spans="1:32" ht="15.75" x14ac:dyDescent="0.25">
      <c r="A202" s="7" t="s">
        <v>377</v>
      </c>
      <c r="B202" s="7" t="s">
        <v>378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</row>
    <row r="203" spans="1:32" ht="15.75" x14ac:dyDescent="0.25">
      <c r="A203" s="7" t="s">
        <v>379</v>
      </c>
      <c r="B203" s="7" t="s">
        <v>380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</row>
    <row r="204" spans="1:32" ht="15.75" x14ac:dyDescent="0.25">
      <c r="A204" s="7" t="s">
        <v>381</v>
      </c>
      <c r="B204" s="7" t="s">
        <v>382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</row>
    <row r="205" spans="1:32" ht="15.75" x14ac:dyDescent="0.25">
      <c r="A205" s="7" t="s">
        <v>383</v>
      </c>
      <c r="B205" s="7" t="s">
        <v>384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</row>
    <row r="206" spans="1:32" ht="15.75" x14ac:dyDescent="0.25">
      <c r="A206" s="7" t="s">
        <v>385</v>
      </c>
      <c r="B206" s="7" t="s">
        <v>386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</row>
    <row r="207" spans="1:32" ht="15.75" x14ac:dyDescent="0.25">
      <c r="A207" s="7" t="s">
        <v>387</v>
      </c>
      <c r="B207" s="7" t="s">
        <v>388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</row>
    <row r="208" spans="1:32" ht="15.75" x14ac:dyDescent="0.25">
      <c r="A208" s="7" t="s">
        <v>389</v>
      </c>
      <c r="B208" s="7" t="s">
        <v>390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</row>
    <row r="209" spans="1:32" ht="15.75" x14ac:dyDescent="0.25">
      <c r="A209" s="7" t="s">
        <v>391</v>
      </c>
      <c r="B209" s="7" t="s">
        <v>392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</row>
    <row r="210" spans="1:32" ht="15.75" x14ac:dyDescent="0.25">
      <c r="A210" s="7" t="s">
        <v>393</v>
      </c>
      <c r="B210" s="7" t="s">
        <v>394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</row>
    <row r="211" spans="1:32" ht="15.75" x14ac:dyDescent="0.25">
      <c r="A211" s="7" t="s">
        <v>395</v>
      </c>
      <c r="B211" s="7" t="s">
        <v>396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</row>
    <row r="212" spans="1:32" ht="15.75" x14ac:dyDescent="0.25">
      <c r="A212" s="7" t="s">
        <v>353</v>
      </c>
      <c r="B212" s="7" t="s">
        <v>397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</row>
    <row r="213" spans="1:32" ht="15.75" x14ac:dyDescent="0.25">
      <c r="A213" s="7" t="s">
        <v>355</v>
      </c>
      <c r="B213" s="7" t="s">
        <v>398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</row>
    <row r="214" spans="1:32" ht="15.75" x14ac:dyDescent="0.25">
      <c r="A214" s="7" t="s">
        <v>357</v>
      </c>
      <c r="B214" s="7" t="s">
        <v>399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</row>
    <row r="215" spans="1:32" ht="15.75" x14ac:dyDescent="0.25">
      <c r="A215" s="7" t="s">
        <v>359</v>
      </c>
      <c r="B215" s="7" t="s">
        <v>400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</row>
    <row r="216" spans="1:32" ht="15.75" x14ac:dyDescent="0.25">
      <c r="A216" s="7" t="s">
        <v>361</v>
      </c>
      <c r="B216" s="7" t="s">
        <v>401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</row>
    <row r="217" spans="1:32" ht="15.75" x14ac:dyDescent="0.25">
      <c r="A217" s="7" t="s">
        <v>363</v>
      </c>
      <c r="B217" s="7" t="s">
        <v>402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</row>
    <row r="218" spans="1:32" ht="15.75" x14ac:dyDescent="0.25">
      <c r="A218" s="7" t="s">
        <v>365</v>
      </c>
      <c r="B218" s="7" t="s">
        <v>403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</row>
    <row r="219" spans="1:32" ht="15.75" x14ac:dyDescent="0.25">
      <c r="A219" s="7" t="s">
        <v>367</v>
      </c>
      <c r="B219" s="7" t="s">
        <v>404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</row>
    <row r="220" spans="1:32" ht="15.75" x14ac:dyDescent="0.25">
      <c r="A220" s="7" t="s">
        <v>369</v>
      </c>
      <c r="B220" s="7" t="s">
        <v>405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</row>
    <row r="221" spans="1:32" ht="15.75" x14ac:dyDescent="0.25">
      <c r="A221" s="7" t="s">
        <v>371</v>
      </c>
      <c r="B221" s="7" t="s">
        <v>406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</row>
    <row r="222" spans="1:32" ht="15.75" x14ac:dyDescent="0.25">
      <c r="A222" s="7" t="s">
        <v>373</v>
      </c>
      <c r="B222" s="7" t="s">
        <v>407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</row>
    <row r="223" spans="1:32" ht="15.75" x14ac:dyDescent="0.25">
      <c r="A223" s="7" t="s">
        <v>375</v>
      </c>
      <c r="B223" s="7" t="s">
        <v>408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</row>
    <row r="224" spans="1:32" ht="15.75" x14ac:dyDescent="0.25">
      <c r="A224" s="7" t="s">
        <v>377</v>
      </c>
      <c r="B224" s="7" t="s">
        <v>409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</row>
    <row r="225" spans="1:32" ht="15.75" x14ac:dyDescent="0.25">
      <c r="A225" s="7" t="s">
        <v>379</v>
      </c>
      <c r="B225" s="7" t="s">
        <v>410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</row>
    <row r="226" spans="1:32" ht="15.75" x14ac:dyDescent="0.25">
      <c r="A226" s="7" t="s">
        <v>381</v>
      </c>
      <c r="B226" s="7" t="s">
        <v>411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</row>
    <row r="227" spans="1:32" ht="15.75" x14ac:dyDescent="0.25">
      <c r="A227" s="7" t="s">
        <v>383</v>
      </c>
      <c r="B227" s="7" t="s">
        <v>412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</row>
    <row r="228" spans="1:32" ht="15.75" x14ac:dyDescent="0.25">
      <c r="A228" s="7" t="s">
        <v>385</v>
      </c>
      <c r="B228" s="7" t="s">
        <v>413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</row>
    <row r="229" spans="1:32" ht="15.75" x14ac:dyDescent="0.25">
      <c r="A229" s="7" t="s">
        <v>387</v>
      </c>
      <c r="B229" s="7" t="s">
        <v>414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</row>
    <row r="230" spans="1:32" ht="15.75" x14ac:dyDescent="0.25">
      <c r="A230" s="7" t="s">
        <v>389</v>
      </c>
      <c r="B230" s="7" t="s">
        <v>415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</row>
    <row r="231" spans="1:32" ht="15.75" x14ac:dyDescent="0.25">
      <c r="A231" s="7" t="s">
        <v>391</v>
      </c>
      <c r="B231" s="7" t="s">
        <v>416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</row>
    <row r="232" spans="1:32" ht="15.75" x14ac:dyDescent="0.25">
      <c r="A232" s="7" t="s">
        <v>393</v>
      </c>
      <c r="B232" s="7" t="s">
        <v>417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</row>
    <row r="233" spans="1:32" ht="15.75" x14ac:dyDescent="0.25">
      <c r="A233" s="7" t="s">
        <v>395</v>
      </c>
      <c r="B233" s="7" t="s">
        <v>418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</row>
    <row r="234" spans="1:32" ht="15.75" x14ac:dyDescent="0.25">
      <c r="A234" s="7" t="s">
        <v>419</v>
      </c>
      <c r="B234" s="7" t="s">
        <v>420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</row>
    <row r="235" spans="1:32" ht="15.75" x14ac:dyDescent="0.25">
      <c r="A235" s="7" t="s">
        <v>421</v>
      </c>
      <c r="B235" s="7" t="s">
        <v>422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</row>
    <row r="236" spans="1:32" ht="15.75" x14ac:dyDescent="0.25">
      <c r="A236" s="7" t="s">
        <v>423</v>
      </c>
      <c r="B236" s="7" t="s">
        <v>424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</row>
    <row r="237" spans="1:32" ht="15.75" x14ac:dyDescent="0.25">
      <c r="A237" s="7" t="s">
        <v>425</v>
      </c>
      <c r="B237" s="7" t="s">
        <v>426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</row>
    <row r="238" spans="1:32" ht="15.75" x14ac:dyDescent="0.25">
      <c r="A238" s="7" t="s">
        <v>427</v>
      </c>
      <c r="B238" s="7" t="s">
        <v>428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</row>
    <row r="239" spans="1:32" ht="15.75" x14ac:dyDescent="0.25">
      <c r="A239" s="7" t="s">
        <v>429</v>
      </c>
      <c r="B239" s="7" t="s">
        <v>430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</row>
    <row r="240" spans="1:32" ht="15.75" x14ac:dyDescent="0.25">
      <c r="A240" s="7" t="s">
        <v>431</v>
      </c>
      <c r="B240" s="7" t="s">
        <v>432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</row>
    <row r="241" spans="1:32" ht="15.75" x14ac:dyDescent="0.25">
      <c r="A241" s="7" t="s">
        <v>433</v>
      </c>
      <c r="B241" s="7" t="s">
        <v>434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</row>
    <row r="242" spans="1:32" ht="15.75" x14ac:dyDescent="0.25">
      <c r="A242" s="7" t="s">
        <v>435</v>
      </c>
      <c r="B242" s="7" t="s">
        <v>436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</row>
    <row r="243" spans="1:32" ht="15.75" x14ac:dyDescent="0.25">
      <c r="A243" s="7" t="s">
        <v>437</v>
      </c>
      <c r="B243" s="7" t="s">
        <v>438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</row>
    <row r="244" spans="1:32" ht="15.75" x14ac:dyDescent="0.25">
      <c r="A244" s="7" t="s">
        <v>439</v>
      </c>
      <c r="B244" s="7" t="s">
        <v>440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</row>
    <row r="245" spans="1:32" ht="15.75" x14ac:dyDescent="0.25">
      <c r="A245" s="7" t="s">
        <v>441</v>
      </c>
      <c r="B245" s="7" t="s">
        <v>442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</row>
    <row r="246" spans="1:32" ht="15.75" x14ac:dyDescent="0.25">
      <c r="A246" s="7" t="s">
        <v>443</v>
      </c>
      <c r="B246" s="7" t="s">
        <v>444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</row>
    <row r="247" spans="1:32" ht="15.75" x14ac:dyDescent="0.25">
      <c r="A247" s="7" t="s">
        <v>445</v>
      </c>
      <c r="B247" s="7" t="s">
        <v>446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</row>
    <row r="248" spans="1:32" ht="15.75" x14ac:dyDescent="0.25">
      <c r="A248" s="7" t="s">
        <v>447</v>
      </c>
      <c r="B248" s="7" t="s">
        <v>448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</row>
    <row r="249" spans="1:32" ht="15.75" x14ac:dyDescent="0.25">
      <c r="A249" s="7" t="s">
        <v>449</v>
      </c>
      <c r="B249" s="7" t="s">
        <v>450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</row>
    <row r="250" spans="1:32" ht="15.75" x14ac:dyDescent="0.25">
      <c r="A250" s="7" t="s">
        <v>451</v>
      </c>
      <c r="B250" s="7" t="s">
        <v>452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</row>
    <row r="251" spans="1:32" ht="15.75" x14ac:dyDescent="0.25">
      <c r="A251" s="7" t="s">
        <v>453</v>
      </c>
      <c r="B251" s="7" t="s">
        <v>454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</row>
    <row r="252" spans="1:32" ht="15.75" x14ac:dyDescent="0.25">
      <c r="A252" s="7" t="s">
        <v>455</v>
      </c>
      <c r="B252" s="7" t="s">
        <v>456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</row>
    <row r="253" spans="1:32" ht="15.75" x14ac:dyDescent="0.25">
      <c r="A253" s="7" t="s">
        <v>457</v>
      </c>
      <c r="B253" s="7" t="s">
        <v>458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</row>
    <row r="254" spans="1:32" ht="15.75" x14ac:dyDescent="0.25">
      <c r="A254" s="7" t="s">
        <v>459</v>
      </c>
      <c r="B254" s="7" t="s">
        <v>460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</row>
    <row r="255" spans="1:32" ht="15.75" x14ac:dyDescent="0.25">
      <c r="A255" s="7" t="s">
        <v>461</v>
      </c>
      <c r="B255" s="7" t="s">
        <v>462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</row>
    <row r="256" spans="1:32" ht="15.75" x14ac:dyDescent="0.25">
      <c r="A256" s="7" t="s">
        <v>419</v>
      </c>
      <c r="B256" s="7" t="s">
        <v>463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</row>
    <row r="257" spans="1:32" ht="15.75" x14ac:dyDescent="0.25">
      <c r="A257" s="7" t="s">
        <v>421</v>
      </c>
      <c r="B257" s="7" t="s">
        <v>464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</row>
    <row r="258" spans="1:32" ht="15.75" x14ac:dyDescent="0.25">
      <c r="A258" s="7" t="s">
        <v>423</v>
      </c>
      <c r="B258" s="7" t="s">
        <v>465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</row>
    <row r="259" spans="1:32" ht="15.75" x14ac:dyDescent="0.25">
      <c r="A259" s="7" t="s">
        <v>425</v>
      </c>
      <c r="B259" s="7" t="s">
        <v>466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</row>
    <row r="260" spans="1:32" ht="15.75" x14ac:dyDescent="0.25">
      <c r="A260" s="7" t="s">
        <v>427</v>
      </c>
      <c r="B260" s="7" t="s">
        <v>467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</row>
    <row r="261" spans="1:32" ht="15.75" x14ac:dyDescent="0.25">
      <c r="A261" s="7" t="s">
        <v>429</v>
      </c>
      <c r="B261" s="7" t="s">
        <v>468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</row>
    <row r="262" spans="1:32" ht="15.75" x14ac:dyDescent="0.25">
      <c r="A262" s="7" t="s">
        <v>431</v>
      </c>
      <c r="B262" s="7" t="s">
        <v>469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</row>
    <row r="263" spans="1:32" ht="15.75" x14ac:dyDescent="0.25">
      <c r="A263" s="7" t="s">
        <v>433</v>
      </c>
      <c r="B263" s="7" t="s">
        <v>470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</row>
    <row r="264" spans="1:32" ht="15.75" x14ac:dyDescent="0.25">
      <c r="A264" s="7" t="s">
        <v>435</v>
      </c>
      <c r="B264" s="7" t="s">
        <v>471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</row>
    <row r="265" spans="1:32" ht="15.75" x14ac:dyDescent="0.25">
      <c r="A265" s="7" t="s">
        <v>437</v>
      </c>
      <c r="B265" s="7" t="s">
        <v>472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</row>
    <row r="266" spans="1:32" ht="15.75" x14ac:dyDescent="0.25">
      <c r="A266" s="7" t="s">
        <v>439</v>
      </c>
      <c r="B266" s="7" t="s">
        <v>473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</row>
    <row r="267" spans="1:32" ht="15.75" x14ac:dyDescent="0.25">
      <c r="A267" s="7" t="s">
        <v>441</v>
      </c>
      <c r="B267" s="7" t="s">
        <v>474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</row>
    <row r="268" spans="1:32" ht="15.75" x14ac:dyDescent="0.25">
      <c r="A268" s="7" t="s">
        <v>443</v>
      </c>
      <c r="B268" s="7" t="s">
        <v>475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</row>
    <row r="269" spans="1:32" ht="15.75" x14ac:dyDescent="0.25">
      <c r="A269" s="7" t="s">
        <v>445</v>
      </c>
      <c r="B269" s="7" t="s">
        <v>476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</row>
    <row r="270" spans="1:32" ht="15.75" x14ac:dyDescent="0.25">
      <c r="A270" s="7" t="s">
        <v>447</v>
      </c>
      <c r="B270" s="7" t="s">
        <v>477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</row>
    <row r="271" spans="1:32" ht="15.75" x14ac:dyDescent="0.25">
      <c r="A271" s="7" t="s">
        <v>449</v>
      </c>
      <c r="B271" s="7" t="s">
        <v>478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</row>
    <row r="272" spans="1:32" ht="15.75" x14ac:dyDescent="0.25">
      <c r="A272" s="7" t="s">
        <v>451</v>
      </c>
      <c r="B272" s="7" t="s">
        <v>479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</row>
    <row r="273" spans="1:32" ht="15.75" x14ac:dyDescent="0.25">
      <c r="A273" s="7" t="s">
        <v>453</v>
      </c>
      <c r="B273" s="7" t="s">
        <v>480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</row>
    <row r="274" spans="1:32" ht="15.75" x14ac:dyDescent="0.25">
      <c r="A274" s="7" t="s">
        <v>455</v>
      </c>
      <c r="B274" s="7" t="s">
        <v>481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</row>
    <row r="275" spans="1:32" ht="15.75" x14ac:dyDescent="0.25">
      <c r="A275" s="7" t="s">
        <v>457</v>
      </c>
      <c r="B275" s="7" t="s">
        <v>482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</row>
    <row r="276" spans="1:32" ht="15.75" x14ac:dyDescent="0.25">
      <c r="A276" s="7" t="s">
        <v>459</v>
      </c>
      <c r="B276" s="7" t="s">
        <v>483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</row>
    <row r="277" spans="1:32" ht="15.75" x14ac:dyDescent="0.25">
      <c r="A277" s="7" t="s">
        <v>461</v>
      </c>
      <c r="B277" s="7" t="s">
        <v>484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</row>
    <row r="278" spans="1:32" ht="15.75" x14ac:dyDescent="0.25">
      <c r="A278" s="7" t="s">
        <v>485</v>
      </c>
      <c r="B278" s="7" t="s">
        <v>486</v>
      </c>
      <c r="C278" s="8">
        <v>5</v>
      </c>
      <c r="D278" s="8">
        <v>5</v>
      </c>
      <c r="E278">
        <v>7740.4129999999996</v>
      </c>
      <c r="F278">
        <v>0</v>
      </c>
      <c r="G278">
        <v>0</v>
      </c>
      <c r="H278">
        <v>3615.239</v>
      </c>
      <c r="I278">
        <v>0</v>
      </c>
      <c r="J278">
        <v>0</v>
      </c>
      <c r="K278">
        <v>196.12</v>
      </c>
      <c r="L278">
        <v>9196.7389999999996</v>
      </c>
      <c r="M278">
        <v>977.26300000000003</v>
      </c>
      <c r="N278">
        <v>2575.5360000000001</v>
      </c>
      <c r="O278">
        <v>2084.9180000000001</v>
      </c>
      <c r="P278">
        <v>1458.0909999999999</v>
      </c>
      <c r="Q278">
        <v>295.78500000000003</v>
      </c>
      <c r="R278">
        <v>473.00099999999998</v>
      </c>
      <c r="S278">
        <v>4784.9170000000004</v>
      </c>
      <c r="T278">
        <v>3099.0810000000001</v>
      </c>
      <c r="U278">
        <v>1782.088</v>
      </c>
      <c r="V278">
        <v>682.41300000000001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1039.9690000000001</v>
      </c>
    </row>
    <row r="279" spans="1:32" ht="15.75" x14ac:dyDescent="0.25">
      <c r="A279" s="7" t="s">
        <v>487</v>
      </c>
      <c r="B279" s="7" t="s">
        <v>488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</row>
    <row r="280" spans="1:32" ht="15.75" x14ac:dyDescent="0.25">
      <c r="A280" s="7" t="s">
        <v>489</v>
      </c>
      <c r="B280" s="7" t="s">
        <v>490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</row>
    <row r="281" spans="1:32" ht="15.75" x14ac:dyDescent="0.25">
      <c r="A281" s="7" t="s">
        <v>491</v>
      </c>
      <c r="B281" s="7" t="s">
        <v>492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</row>
    <row r="282" spans="1:32" ht="15.75" x14ac:dyDescent="0.25">
      <c r="A282" s="7" t="s">
        <v>493</v>
      </c>
      <c r="B282" s="7" t="s">
        <v>494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</row>
    <row r="283" spans="1:32" ht="15.75" x14ac:dyDescent="0.25">
      <c r="A283" s="7" t="s">
        <v>495</v>
      </c>
      <c r="B283" s="7" t="s">
        <v>496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</row>
    <row r="284" spans="1:32" ht="15.75" x14ac:dyDescent="0.25">
      <c r="A284" s="7" t="s">
        <v>497</v>
      </c>
      <c r="B284" s="7" t="s">
        <v>498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</row>
    <row r="285" spans="1:32" ht="15.75" x14ac:dyDescent="0.25">
      <c r="A285" s="7" t="s">
        <v>499</v>
      </c>
      <c r="B285" s="7" t="s">
        <v>500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</row>
    <row r="286" spans="1:32" ht="15.75" x14ac:dyDescent="0.25">
      <c r="A286" s="7" t="s">
        <v>501</v>
      </c>
      <c r="B286" s="7" t="s">
        <v>502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</row>
    <row r="287" spans="1:32" ht="15.75" x14ac:dyDescent="0.25">
      <c r="A287" s="7" t="s">
        <v>503</v>
      </c>
      <c r="B287" s="7" t="s">
        <v>504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</row>
    <row r="288" spans="1:32" ht="15.75" x14ac:dyDescent="0.25">
      <c r="A288" s="7" t="s">
        <v>505</v>
      </c>
      <c r="B288" s="7" t="s">
        <v>506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</row>
    <row r="289" spans="1:32" ht="15.75" x14ac:dyDescent="0.25">
      <c r="A289" s="7" t="s">
        <v>507</v>
      </c>
      <c r="B289" s="7" t="s">
        <v>508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</row>
    <row r="290" spans="1:32" ht="15.75" x14ac:dyDescent="0.25">
      <c r="A290" s="7" t="s">
        <v>509</v>
      </c>
      <c r="B290" s="7" t="s">
        <v>510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</row>
    <row r="291" spans="1:32" ht="15.75" x14ac:dyDescent="0.25">
      <c r="A291" s="7" t="s">
        <v>511</v>
      </c>
      <c r="B291" s="7" t="s">
        <v>512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</row>
    <row r="292" spans="1:32" ht="15.75" x14ac:dyDescent="0.25">
      <c r="A292" s="7" t="s">
        <v>513</v>
      </c>
      <c r="B292" s="7" t="s">
        <v>514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</row>
    <row r="293" spans="1:32" ht="15.75" x14ac:dyDescent="0.25">
      <c r="A293" s="7" t="s">
        <v>515</v>
      </c>
      <c r="B293" s="7" t="s">
        <v>516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</row>
    <row r="294" spans="1:32" ht="15.75" x14ac:dyDescent="0.25">
      <c r="A294" s="7" t="s">
        <v>517</v>
      </c>
      <c r="B294" s="7" t="s">
        <v>518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</row>
    <row r="295" spans="1:32" ht="15.75" x14ac:dyDescent="0.25">
      <c r="A295" s="7" t="s">
        <v>519</v>
      </c>
      <c r="B295" s="7" t="s">
        <v>520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</row>
    <row r="296" spans="1:32" ht="15.75" x14ac:dyDescent="0.25">
      <c r="A296" s="7" t="s">
        <v>521</v>
      </c>
      <c r="B296" s="7" t="s">
        <v>522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</row>
    <row r="297" spans="1:32" ht="15.75" x14ac:dyDescent="0.25">
      <c r="A297" s="7" t="s">
        <v>523</v>
      </c>
      <c r="B297" s="7" t="s">
        <v>524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</row>
    <row r="298" spans="1:32" ht="15.75" x14ac:dyDescent="0.25">
      <c r="A298" s="7" t="s">
        <v>525</v>
      </c>
      <c r="B298" s="7" t="s">
        <v>526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</row>
    <row r="299" spans="1:32" ht="15.75" x14ac:dyDescent="0.25">
      <c r="A299" s="7" t="s">
        <v>527</v>
      </c>
      <c r="B299" s="7" t="s">
        <v>528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</row>
    <row r="300" spans="1:32" ht="15.75" x14ac:dyDescent="0.25">
      <c r="A300" s="7" t="s">
        <v>529</v>
      </c>
      <c r="B300" s="7" t="s">
        <v>530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</row>
    <row r="301" spans="1:32" ht="15.75" x14ac:dyDescent="0.25">
      <c r="A301" s="7" t="s">
        <v>531</v>
      </c>
      <c r="B301" s="7" t="s">
        <v>532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</row>
    <row r="302" spans="1:32" ht="15.75" x14ac:dyDescent="0.25">
      <c r="A302" s="7" t="s">
        <v>533</v>
      </c>
      <c r="B302" s="7" t="s">
        <v>534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</row>
    <row r="303" spans="1:32" ht="15.75" x14ac:dyDescent="0.25">
      <c r="A303" s="7" t="s">
        <v>535</v>
      </c>
      <c r="B303" s="7" t="s">
        <v>536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</row>
    <row r="304" spans="1:32" ht="15.75" x14ac:dyDescent="0.25">
      <c r="A304" s="7" t="s">
        <v>537</v>
      </c>
      <c r="B304" s="7" t="s">
        <v>538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</row>
    <row r="305" spans="1:32" ht="15.75" x14ac:dyDescent="0.25">
      <c r="A305" s="7" t="s">
        <v>539</v>
      </c>
      <c r="B305" s="7" t="s">
        <v>540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</row>
    <row r="306" spans="1:32" ht="15.75" x14ac:dyDescent="0.25">
      <c r="A306" s="7" t="s">
        <v>541</v>
      </c>
      <c r="B306" s="7" t="s">
        <v>542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</row>
    <row r="307" spans="1:32" ht="15.75" x14ac:dyDescent="0.25">
      <c r="A307" s="7" t="s">
        <v>543</v>
      </c>
      <c r="B307" s="7" t="s">
        <v>544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</row>
    <row r="308" spans="1:32" ht="15.75" x14ac:dyDescent="0.25">
      <c r="A308" s="7" t="s">
        <v>545</v>
      </c>
      <c r="B308" s="7" t="s">
        <v>546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</row>
    <row r="309" spans="1:32" ht="15.75" x14ac:dyDescent="0.25">
      <c r="A309" s="7" t="s">
        <v>547</v>
      </c>
      <c r="B309" s="7" t="s">
        <v>548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</row>
    <row r="310" spans="1:32" ht="15.75" x14ac:dyDescent="0.25">
      <c r="A310" s="7" t="s">
        <v>549</v>
      </c>
      <c r="B310" s="7" t="s">
        <v>550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</row>
    <row r="311" spans="1:32" ht="15.75" x14ac:dyDescent="0.25">
      <c r="A311" s="7" t="s">
        <v>551</v>
      </c>
      <c r="B311" s="7" t="s">
        <v>552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</row>
    <row r="312" spans="1:32" ht="15.75" x14ac:dyDescent="0.25">
      <c r="A312" s="7" t="s">
        <v>553</v>
      </c>
      <c r="B312" s="7" t="s">
        <v>554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</row>
    <row r="313" spans="1:32" ht="15.75" x14ac:dyDescent="0.25">
      <c r="A313" s="7" t="s">
        <v>555</v>
      </c>
      <c r="B313" s="7" t="s">
        <v>556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</row>
    <row r="314" spans="1:32" ht="15.75" x14ac:dyDescent="0.25">
      <c r="A314" s="7" t="s">
        <v>557</v>
      </c>
      <c r="B314" s="7" t="s">
        <v>558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</row>
    <row r="315" spans="1:32" ht="15.75" x14ac:dyDescent="0.25">
      <c r="A315" s="7" t="s">
        <v>559</v>
      </c>
      <c r="B315" s="7" t="s">
        <v>560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</row>
    <row r="316" spans="1:32" ht="15.75" x14ac:dyDescent="0.25">
      <c r="A316" s="7" t="s">
        <v>561</v>
      </c>
      <c r="B316" s="7" t="s">
        <v>562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</row>
    <row r="317" spans="1:32" ht="15.75" x14ac:dyDescent="0.25">
      <c r="A317" s="7" t="s">
        <v>563</v>
      </c>
      <c r="B317" s="7" t="s">
        <v>564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</row>
    <row r="318" spans="1:32" ht="15.75" x14ac:dyDescent="0.25">
      <c r="A318" s="7" t="s">
        <v>565</v>
      </c>
      <c r="B318" s="7" t="s">
        <v>566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</row>
    <row r="319" spans="1:32" ht="15.75" x14ac:dyDescent="0.25">
      <c r="A319" s="7" t="s">
        <v>567</v>
      </c>
      <c r="B319" s="7" t="s">
        <v>568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</row>
    <row r="320" spans="1:32" ht="15.75" x14ac:dyDescent="0.25">
      <c r="A320" s="7" t="s">
        <v>569</v>
      </c>
      <c r="B320" s="7" t="s">
        <v>570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</row>
    <row r="321" spans="1:32" ht="15.75" x14ac:dyDescent="0.25">
      <c r="A321" s="7" t="s">
        <v>571</v>
      </c>
      <c r="B321" s="7" t="s">
        <v>572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</row>
    <row r="322" spans="1:32" ht="15.75" x14ac:dyDescent="0.25">
      <c r="A322" s="7" t="s">
        <v>573</v>
      </c>
      <c r="B322" s="7" t="s">
        <v>574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</row>
    <row r="323" spans="1:32" ht="15.75" x14ac:dyDescent="0.25">
      <c r="A323" s="7" t="s">
        <v>575</v>
      </c>
      <c r="B323" s="7" t="s">
        <v>576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</row>
    <row r="324" spans="1:32" ht="15.75" x14ac:dyDescent="0.25">
      <c r="A324" s="7" t="s">
        <v>577</v>
      </c>
      <c r="B324" s="7" t="s">
        <v>578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</row>
    <row r="325" spans="1:32" ht="15.75" x14ac:dyDescent="0.25">
      <c r="A325" s="7" t="s">
        <v>579</v>
      </c>
      <c r="B325" s="7" t="s">
        <v>580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</row>
    <row r="326" spans="1:32" ht="15.75" x14ac:dyDescent="0.25">
      <c r="A326" s="7" t="s">
        <v>581</v>
      </c>
      <c r="B326" s="7" t="s">
        <v>582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</row>
    <row r="327" spans="1:32" ht="15.75" x14ac:dyDescent="0.25">
      <c r="A327" s="7" t="s">
        <v>583</v>
      </c>
      <c r="B327" s="7" t="s">
        <v>584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</row>
    <row r="328" spans="1:32" ht="15.75" x14ac:dyDescent="0.25">
      <c r="A328" s="7" t="s">
        <v>585</v>
      </c>
      <c r="B328" s="7" t="s">
        <v>586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</row>
    <row r="329" spans="1:32" ht="15.75" x14ac:dyDescent="0.25">
      <c r="A329" s="7" t="s">
        <v>587</v>
      </c>
      <c r="B329" s="7" t="s">
        <v>588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</row>
    <row r="330" spans="1:32" ht="15.75" x14ac:dyDescent="0.25">
      <c r="A330" s="7" t="s">
        <v>589</v>
      </c>
      <c r="B330" s="7" t="s">
        <v>590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</row>
    <row r="331" spans="1:32" ht="15.75" x14ac:dyDescent="0.25">
      <c r="A331" s="7" t="s">
        <v>591</v>
      </c>
      <c r="B331" s="7" t="s">
        <v>592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</row>
    <row r="332" spans="1:32" ht="15.75" x14ac:dyDescent="0.25">
      <c r="A332" s="7" t="s">
        <v>593</v>
      </c>
      <c r="B332" s="7" t="s">
        <v>594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</row>
    <row r="333" spans="1:32" ht="15.75" x14ac:dyDescent="0.25">
      <c r="A333" s="7" t="s">
        <v>595</v>
      </c>
      <c r="B333" s="7" t="s">
        <v>596</v>
      </c>
      <c r="C333" s="8">
        <v>6</v>
      </c>
      <c r="D333" s="8">
        <v>6</v>
      </c>
      <c r="E333">
        <v>150.79</v>
      </c>
      <c r="F333">
        <v>0</v>
      </c>
      <c r="G333">
        <v>9.7050000000000001</v>
      </c>
      <c r="H333">
        <v>157.18299999999999</v>
      </c>
      <c r="I333">
        <v>28.486000000000001</v>
      </c>
      <c r="J333">
        <v>41.561</v>
      </c>
      <c r="K333">
        <v>42.244999999999997</v>
      </c>
      <c r="L333">
        <v>418.05599999999998</v>
      </c>
      <c r="M333">
        <v>0</v>
      </c>
      <c r="N333">
        <v>17.518000000000001</v>
      </c>
      <c r="O333">
        <v>96.563000000000002</v>
      </c>
      <c r="P333">
        <v>19.209</v>
      </c>
      <c r="Q333">
        <v>12.336</v>
      </c>
      <c r="R333">
        <v>8.2240000000000002</v>
      </c>
      <c r="S333">
        <v>136.07499999999999</v>
      </c>
      <c r="T333">
        <v>90.001000000000005</v>
      </c>
      <c r="U333">
        <v>74.171000000000006</v>
      </c>
      <c r="V333">
        <v>21.454000000000001</v>
      </c>
      <c r="W333">
        <v>0</v>
      </c>
      <c r="X333">
        <v>2.6579999999999999</v>
      </c>
      <c r="Y333">
        <v>434.803</v>
      </c>
      <c r="Z333">
        <v>10.407999999999999</v>
      </c>
      <c r="AA333">
        <v>26.138999999999999</v>
      </c>
      <c r="AB333">
        <v>0</v>
      </c>
      <c r="AC333">
        <v>50.344999999999999</v>
      </c>
      <c r="AD333">
        <v>1.589</v>
      </c>
      <c r="AE333">
        <v>404.404</v>
      </c>
      <c r="AF333">
        <v>233.50399999999999</v>
      </c>
    </row>
    <row r="334" spans="1:32" ht="15.75" x14ac:dyDescent="0.25">
      <c r="A334" s="7" t="s">
        <v>597</v>
      </c>
      <c r="B334" s="7" t="s">
        <v>598</v>
      </c>
      <c r="C334" s="8">
        <v>6</v>
      </c>
      <c r="D334" s="8">
        <v>6</v>
      </c>
      <c r="E334">
        <v>-62.826000000000001</v>
      </c>
      <c r="F334">
        <v>-41.783000000000001</v>
      </c>
      <c r="G334">
        <v>-38.012999999999998</v>
      </c>
      <c r="H334">
        <v>-35.301000000000002</v>
      </c>
      <c r="I334">
        <v>-8.9109999999999996</v>
      </c>
      <c r="J334">
        <v>-15.228999999999999</v>
      </c>
      <c r="K334">
        <v>-13.294</v>
      </c>
      <c r="L334">
        <v>-95.751000000000005</v>
      </c>
      <c r="M334">
        <v>-63.749000000000002</v>
      </c>
      <c r="N334">
        <v>-49.53</v>
      </c>
      <c r="O334">
        <v>-13.853</v>
      </c>
      <c r="P334">
        <v>-6.6710000000000003</v>
      </c>
      <c r="Q334">
        <v>-5.4329999999999998</v>
      </c>
      <c r="R334">
        <v>-3.258</v>
      </c>
      <c r="S334">
        <v>-30.315999999999999</v>
      </c>
      <c r="T334">
        <v>-22.922999999999998</v>
      </c>
      <c r="U334">
        <v>-16.484000000000002</v>
      </c>
      <c r="V334">
        <v>-34.875</v>
      </c>
      <c r="W334">
        <v>-21.774999999999999</v>
      </c>
      <c r="X334">
        <v>-4.4480000000000004</v>
      </c>
      <c r="Y334">
        <v>-1.0069999999999999</v>
      </c>
      <c r="Z334">
        <v>-0.23499999999999999</v>
      </c>
      <c r="AA334">
        <v>-0.104</v>
      </c>
      <c r="AB334">
        <v>-7.9000000000000001E-2</v>
      </c>
      <c r="AC334">
        <v>-8.609</v>
      </c>
      <c r="AD334">
        <v>-2.0350000000000001</v>
      </c>
      <c r="AE334">
        <v>-23.678999999999998</v>
      </c>
      <c r="AF334">
        <v>-25.911000000000001</v>
      </c>
    </row>
    <row r="335" spans="1:32" ht="15.75" x14ac:dyDescent="0.25">
      <c r="A335" s="7" t="s">
        <v>599</v>
      </c>
      <c r="B335" s="7" t="s">
        <v>600</v>
      </c>
      <c r="C335" s="8">
        <v>6</v>
      </c>
      <c r="D335" s="8">
        <v>6</v>
      </c>
      <c r="E335">
        <v>0</v>
      </c>
      <c r="F335">
        <v>-0.85799999999999998</v>
      </c>
      <c r="G335">
        <v>-0.85499999999999998</v>
      </c>
      <c r="H335">
        <v>-0.92600000000000005</v>
      </c>
      <c r="I335">
        <v>0</v>
      </c>
      <c r="J335">
        <v>0</v>
      </c>
      <c r="K335">
        <v>-2.7E-2</v>
      </c>
      <c r="L335">
        <v>-1.554</v>
      </c>
      <c r="M335">
        <v>-4.0949999999999998</v>
      </c>
      <c r="N335">
        <v>-2.6960000000000002</v>
      </c>
      <c r="O335">
        <v>0</v>
      </c>
      <c r="P335">
        <v>-1.4630000000000001</v>
      </c>
      <c r="Q335">
        <v>0</v>
      </c>
      <c r="R335">
        <v>0</v>
      </c>
      <c r="S335">
        <v>0</v>
      </c>
      <c r="T335">
        <v>-4.1079999999999997</v>
      </c>
      <c r="U335">
        <v>-1E-3</v>
      </c>
      <c r="V335">
        <v>-9.3040000000000003</v>
      </c>
      <c r="W335">
        <v>-3.1280000000000001</v>
      </c>
      <c r="X335">
        <v>0</v>
      </c>
      <c r="Y335">
        <v>-0.61199999999999999</v>
      </c>
      <c r="Z335">
        <v>-3.452</v>
      </c>
      <c r="AA335">
        <v>-1.0589999999999999</v>
      </c>
      <c r="AB335">
        <v>-1.0760000000000001</v>
      </c>
      <c r="AC335">
        <v>0</v>
      </c>
      <c r="AD335">
        <v>0</v>
      </c>
      <c r="AE335">
        <v>0</v>
      </c>
      <c r="AF335">
        <v>-0.95099999999999996</v>
      </c>
    </row>
    <row r="336" spans="1:32" ht="15.75" x14ac:dyDescent="0.25">
      <c r="A336" s="7" t="s">
        <v>601</v>
      </c>
      <c r="B336" s="7" t="s">
        <v>602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</row>
    <row r="337" spans="1:32" ht="15.75" x14ac:dyDescent="0.25">
      <c r="A337" s="7" t="s">
        <v>603</v>
      </c>
      <c r="B337" s="7" t="s">
        <v>604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</row>
    <row r="338" spans="1:32" ht="15.75" x14ac:dyDescent="0.25">
      <c r="A338" s="7" t="s">
        <v>605</v>
      </c>
      <c r="B338" s="7" t="s">
        <v>606</v>
      </c>
      <c r="C338" s="7"/>
      <c r="D338" s="7"/>
      <c r="E338">
        <v>125783.205</v>
      </c>
      <c r="F338">
        <v>97529.115000000005</v>
      </c>
      <c r="G338">
        <v>75079.834000000003</v>
      </c>
      <c r="H338">
        <v>69135.383000000002</v>
      </c>
      <c r="I338">
        <v>20628.127</v>
      </c>
      <c r="J338">
        <v>31349.118999999999</v>
      </c>
      <c r="K338">
        <v>21323.347000000002</v>
      </c>
      <c r="L338">
        <v>155724.04199999999</v>
      </c>
      <c r="M338">
        <v>142607.913</v>
      </c>
      <c r="N338">
        <v>91286.091</v>
      </c>
      <c r="O338">
        <v>36495.434000000001</v>
      </c>
      <c r="P338">
        <v>35956.959999999999</v>
      </c>
      <c r="Q338">
        <v>9449.6820000000007</v>
      </c>
      <c r="R338">
        <v>5156.1450000000004</v>
      </c>
      <c r="S338">
        <v>61465.938000000002</v>
      </c>
      <c r="T338">
        <v>53803.044999999998</v>
      </c>
      <c r="U338">
        <v>37874.94</v>
      </c>
      <c r="V338">
        <v>75536.680999999997</v>
      </c>
      <c r="W338">
        <v>48895.546999999999</v>
      </c>
      <c r="X338">
        <v>11288.333000000001</v>
      </c>
      <c r="Y338">
        <v>372543.098</v>
      </c>
      <c r="Z338">
        <v>44660.65</v>
      </c>
      <c r="AA338">
        <v>11502.482</v>
      </c>
      <c r="AB338">
        <v>58595.67</v>
      </c>
      <c r="AC338">
        <v>15198.467000000001</v>
      </c>
      <c r="AD338">
        <v>5224.7510000000002</v>
      </c>
      <c r="AE338">
        <v>189541.992</v>
      </c>
      <c r="AF338">
        <v>111043.45600000001</v>
      </c>
    </row>
    <row r="340" spans="1:32" ht="15.75" x14ac:dyDescent="0.25">
      <c r="A340" s="7" t="s">
        <v>607</v>
      </c>
      <c r="E340">
        <f>SUM(E5:E337)-E338</f>
        <v>0</v>
      </c>
      <c r="F340">
        <f>SUM(F5:F337)-F338</f>
        <v>0</v>
      </c>
      <c r="G340">
        <f>SUM(G5:G337)-G338</f>
        <v>0</v>
      </c>
      <c r="H340">
        <f>SUM(H5:H337)-H338</f>
        <v>0</v>
      </c>
      <c r="I340">
        <f t="shared" ref="I340:AF340" si="0">SUM(I5:I337)-I338</f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 t="shared" si="0"/>
        <v>0</v>
      </c>
      <c r="Q340">
        <f t="shared" si="0"/>
        <v>0</v>
      </c>
      <c r="R340">
        <f t="shared" si="0"/>
        <v>0</v>
      </c>
      <c r="S340">
        <f>SUM(S5:S337)-S338</f>
        <v>0</v>
      </c>
      <c r="T340">
        <f t="shared" si="0"/>
        <v>0</v>
      </c>
      <c r="U340">
        <f t="shared" si="0"/>
        <v>0</v>
      </c>
      <c r="V340">
        <f t="shared" si="0"/>
        <v>0</v>
      </c>
      <c r="W340">
        <f t="shared" si="0"/>
        <v>0</v>
      </c>
      <c r="X340">
        <f>SUM(X5:X337)-X338</f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</row>
    <row r="342" spans="1:32" x14ac:dyDescent="0.2">
      <c r="A342" t="s">
        <v>608</v>
      </c>
      <c r="D342">
        <v>1</v>
      </c>
      <c r="E342" s="11">
        <f>SUMIF($D$4:$D$336,$D$342,E4:E336)</f>
        <v>1931.7940000000001</v>
      </c>
      <c r="F342" s="11">
        <f>SUMIF($D$4:$D$336,$D$342,F4:F336)</f>
        <v>6765.4159999999993</v>
      </c>
      <c r="G342" s="11">
        <f>SUMIF($D$4:$D$336,$D$342,G4:G336)</f>
        <v>5181.6329999999998</v>
      </c>
      <c r="H342" s="11">
        <f>SUMIF($D$4:$D$336,$D$342,H4:H336)</f>
        <v>3756.0960000000005</v>
      </c>
      <c r="I342" s="11">
        <f t="shared" ref="I342:AF342" si="1">SUMIF($D$4:$D$336,$D$342,I4:I336)</f>
        <v>321.00800000000004</v>
      </c>
      <c r="J342" s="11">
        <f t="shared" si="1"/>
        <v>2143.3500000000004</v>
      </c>
      <c r="K342" s="11">
        <f t="shared" si="1"/>
        <v>1404.0640000000001</v>
      </c>
      <c r="L342" s="11">
        <f t="shared" si="1"/>
        <v>4736.1550000000007</v>
      </c>
      <c r="M342" s="11">
        <f t="shared" si="1"/>
        <v>17287.738000000001</v>
      </c>
      <c r="N342" s="11">
        <f t="shared" si="1"/>
        <v>5000.2079999999996</v>
      </c>
      <c r="O342" s="11">
        <f t="shared" si="1"/>
        <v>1054.9299999999998</v>
      </c>
      <c r="P342" s="11">
        <f t="shared" si="1"/>
        <v>1181.306</v>
      </c>
      <c r="Q342" s="11">
        <f t="shared" si="1"/>
        <v>577.31099999999992</v>
      </c>
      <c r="R342" s="11">
        <f t="shared" si="1"/>
        <v>252.983</v>
      </c>
      <c r="S342" s="11">
        <f>SUMIF($D$4:$D$336,$D$342,S4:S336)</f>
        <v>3397.944</v>
      </c>
      <c r="T342" s="11">
        <f t="shared" si="1"/>
        <v>3915.6229999999996</v>
      </c>
      <c r="U342" s="11">
        <f t="shared" si="1"/>
        <v>2341.0070000000001</v>
      </c>
      <c r="V342" s="11">
        <f t="shared" si="1"/>
        <v>7153.4249999999993</v>
      </c>
      <c r="W342" s="11">
        <f t="shared" si="1"/>
        <v>6978.7490000000007</v>
      </c>
      <c r="X342" s="11">
        <f>SUMIF($D$4:$D$336,$D$342,X4:X336)</f>
        <v>609.27699999999993</v>
      </c>
      <c r="Y342" s="11">
        <f t="shared" si="1"/>
        <v>21540.951000000001</v>
      </c>
      <c r="Z342" s="11">
        <f t="shared" si="1"/>
        <v>4017.5010000000002</v>
      </c>
      <c r="AA342" s="11">
        <f t="shared" si="1"/>
        <v>583.47800000000007</v>
      </c>
      <c r="AB342" s="11">
        <f t="shared" si="1"/>
        <v>13605.813</v>
      </c>
      <c r="AC342" s="11">
        <f t="shared" si="1"/>
        <v>1517.1179999999999</v>
      </c>
      <c r="AD342" s="11">
        <f t="shared" si="1"/>
        <v>380.51499999999999</v>
      </c>
      <c r="AE342" s="11">
        <f t="shared" si="1"/>
        <v>12278.996999999999</v>
      </c>
      <c r="AF342" s="11">
        <f t="shared" si="1"/>
        <v>2635.4859999999999</v>
      </c>
    </row>
    <row r="343" spans="1:32" x14ac:dyDescent="0.2">
      <c r="A343" t="s">
        <v>609</v>
      </c>
      <c r="D343">
        <v>2</v>
      </c>
      <c r="E343" s="11">
        <f>SUMIF($D$4:$D$336,$D$343,E4:E336)</f>
        <v>52759.941999999995</v>
      </c>
      <c r="F343" s="11">
        <f>SUMIF($D$4:$D$336,$D$343,F4:F336)</f>
        <v>1567.52</v>
      </c>
      <c r="G343" s="11">
        <f>SUMIF($D$4:$D$336,$D$343,G4:G336)</f>
        <v>0</v>
      </c>
      <c r="H343" s="11">
        <f>SUMIF($D$4:$D$336,$D$343,H4:H336)</f>
        <v>17502.896000000001</v>
      </c>
      <c r="I343" s="11">
        <f t="shared" ref="I343:AF343" si="2">SUMIF($D$4:$D$336,$D$343,I4:I336)</f>
        <v>20287.543999999998</v>
      </c>
      <c r="J343" s="11">
        <f t="shared" si="2"/>
        <v>8327.2189999999991</v>
      </c>
      <c r="K343" s="11">
        <f t="shared" si="2"/>
        <v>4829.8609999999999</v>
      </c>
      <c r="L343" s="11">
        <f t="shared" si="2"/>
        <v>63909.548000000003</v>
      </c>
      <c r="M343" s="11">
        <f t="shared" si="2"/>
        <v>4731.7</v>
      </c>
      <c r="N343" s="11">
        <f t="shared" si="2"/>
        <v>0</v>
      </c>
      <c r="O343" s="11">
        <f t="shared" si="2"/>
        <v>33272.876000000004</v>
      </c>
      <c r="P343" s="11">
        <f t="shared" si="2"/>
        <v>14155.421</v>
      </c>
      <c r="Q343" s="11">
        <f t="shared" si="2"/>
        <v>3640.0299999999997</v>
      </c>
      <c r="R343" s="11">
        <f t="shared" si="2"/>
        <v>763.65599999999995</v>
      </c>
      <c r="S343" s="11">
        <f>SUMIF($D$4:$D$336,$D$343,S4:S336)</f>
        <v>14568.157000000001</v>
      </c>
      <c r="T343" s="11">
        <f t="shared" si="2"/>
        <v>11422.940999999999</v>
      </c>
      <c r="U343" s="11">
        <f t="shared" si="2"/>
        <v>14743.454</v>
      </c>
      <c r="V343" s="11">
        <f t="shared" si="2"/>
        <v>2881.5</v>
      </c>
      <c r="W343" s="11">
        <f t="shared" si="2"/>
        <v>2816.8789999999999</v>
      </c>
      <c r="X343" s="11">
        <f>SUMIF($D$4:$D$336,$D$343,X4:X336)</f>
        <v>993.22500000000002</v>
      </c>
      <c r="Y343" s="11">
        <f t="shared" si="2"/>
        <v>148391.53200000001</v>
      </c>
      <c r="Z343" s="11">
        <f t="shared" si="2"/>
        <v>2237.5949999999998</v>
      </c>
      <c r="AA343" s="11">
        <f t="shared" si="2"/>
        <v>3264.8680000000004</v>
      </c>
      <c r="AB343" s="11">
        <f t="shared" si="2"/>
        <v>16705.421000000002</v>
      </c>
      <c r="AC343" s="11">
        <f t="shared" si="2"/>
        <v>6794.768</v>
      </c>
      <c r="AD343" s="11">
        <f t="shared" si="2"/>
        <v>0</v>
      </c>
      <c r="AE343" s="11">
        <f t="shared" si="2"/>
        <v>67406.815000000002</v>
      </c>
      <c r="AF343" s="11">
        <f t="shared" si="2"/>
        <v>29366.518000000004</v>
      </c>
    </row>
    <row r="344" spans="1:32" x14ac:dyDescent="0.2">
      <c r="A344" t="s">
        <v>610</v>
      </c>
      <c r="D344">
        <v>3</v>
      </c>
      <c r="E344" s="11">
        <f>SUMIF($D$4:$D$336,$D$344,E4:E336)</f>
        <v>49089.593000000001</v>
      </c>
      <c r="F344" s="11">
        <f>SUMIF($D$4:$D$336,$D$344,F4:F336)</f>
        <v>0</v>
      </c>
      <c r="G344" s="11">
        <f>SUMIF($D$4:$D$336,$D$344,G4:G336)</f>
        <v>0</v>
      </c>
      <c r="H344" s="11">
        <f>SUMIF($D$4:$D$336,$D$344,H4:H336)</f>
        <v>12846.331999999999</v>
      </c>
      <c r="I344" s="11">
        <f t="shared" ref="I344:AF344" si="3">SUMIF($D$4:$D$336,$D$344,I4:I336)</f>
        <v>0</v>
      </c>
      <c r="J344" s="11">
        <f t="shared" si="3"/>
        <v>11173.065999999999</v>
      </c>
      <c r="K344" s="11">
        <f t="shared" si="3"/>
        <v>4341.0320000000002</v>
      </c>
      <c r="L344" s="11">
        <f t="shared" si="3"/>
        <v>62207.712999999996</v>
      </c>
      <c r="M344" s="11">
        <f t="shared" si="3"/>
        <v>0</v>
      </c>
      <c r="N344" s="11">
        <f t="shared" si="3"/>
        <v>0</v>
      </c>
      <c r="O344" s="11">
        <f t="shared" si="3"/>
        <v>0</v>
      </c>
      <c r="P344" s="11">
        <f t="shared" si="3"/>
        <v>10556.737000000001</v>
      </c>
      <c r="Q344" s="11">
        <f t="shared" si="3"/>
        <v>3499.6140000000005</v>
      </c>
      <c r="R344" s="11">
        <f t="shared" si="3"/>
        <v>1088.5230000000001</v>
      </c>
      <c r="S344" s="11">
        <f>SUMIF($D$4:$D$336,$D$344,S4:S336)</f>
        <v>12865.123</v>
      </c>
      <c r="T344" s="11">
        <f t="shared" si="3"/>
        <v>10740.130000000001</v>
      </c>
      <c r="U344" s="11">
        <f t="shared" si="3"/>
        <v>13897.885</v>
      </c>
      <c r="V344" s="11">
        <f t="shared" si="3"/>
        <v>0</v>
      </c>
      <c r="W344" s="11">
        <f t="shared" si="3"/>
        <v>0</v>
      </c>
      <c r="X344" s="11">
        <f>SUMIF($D$4:$D$336,$D$344,X4:X336)</f>
        <v>4270.8599999999997</v>
      </c>
      <c r="Y344" s="11">
        <f t="shared" si="3"/>
        <v>110045.709</v>
      </c>
      <c r="Z344" s="11">
        <f t="shared" si="3"/>
        <v>0</v>
      </c>
      <c r="AA344" s="11">
        <f t="shared" si="3"/>
        <v>2488.9550000000004</v>
      </c>
      <c r="AB344" s="11">
        <f t="shared" si="3"/>
        <v>0</v>
      </c>
      <c r="AC344" s="11">
        <f t="shared" si="3"/>
        <v>5505.9939999999997</v>
      </c>
      <c r="AD344" s="11">
        <f t="shared" si="3"/>
        <v>0</v>
      </c>
      <c r="AE344" s="11">
        <f t="shared" si="3"/>
        <v>43349.084000000003</v>
      </c>
      <c r="AF344" s="11">
        <f t="shared" si="3"/>
        <v>25685.262999999999</v>
      </c>
    </row>
    <row r="345" spans="1:32" x14ac:dyDescent="0.2">
      <c r="A345" t="s">
        <v>611</v>
      </c>
      <c r="B345">
        <v>7</v>
      </c>
      <c r="D345">
        <v>4</v>
      </c>
      <c r="E345" s="11">
        <f>SUMIF($D$4:$D$336,$D$345,E4:E336)</f>
        <v>12216.043999999998</v>
      </c>
      <c r="F345" s="11">
        <f>SUMIF($D$4:$D$336,$D$345,F4:F336)</f>
        <v>89238.82</v>
      </c>
      <c r="G345" s="11">
        <f>SUMIF($D$4:$D$336,$D$345,G4:G336)</f>
        <v>69145.415000000008</v>
      </c>
      <c r="H345" s="11">
        <f>SUMIF($D$4:$D$336,$D$345,H4:H336)</f>
        <v>30981.361000000001</v>
      </c>
      <c r="I345" s="11">
        <f t="shared" ref="I345:AF345" si="4">SUMIF($D$4:$D$336,$D$345,I4:I336)</f>
        <v>0</v>
      </c>
      <c r="J345" s="11">
        <f t="shared" si="4"/>
        <v>9486.3170000000009</v>
      </c>
      <c r="K345" s="11">
        <f t="shared" si="4"/>
        <v>10483.573999999999</v>
      </c>
      <c r="L345" s="11">
        <f t="shared" si="4"/>
        <v>12872.950999999999</v>
      </c>
      <c r="M345" s="11">
        <f t="shared" si="4"/>
        <v>119679.056</v>
      </c>
      <c r="N345" s="11">
        <f t="shared" si="4"/>
        <v>83745.055000000008</v>
      </c>
      <c r="O345" s="11">
        <f t="shared" si="4"/>
        <v>0</v>
      </c>
      <c r="P345" s="11">
        <f t="shared" si="4"/>
        <v>8594.33</v>
      </c>
      <c r="Q345" s="11">
        <f t="shared" si="4"/>
        <v>1311.3560000000002</v>
      </c>
      <c r="R345" s="11">
        <f t="shared" si="4"/>
        <v>2498.0029999999997</v>
      </c>
      <c r="S345" s="11">
        <f>SUMIF($D$4:$D$336,$D$345,S4:S336)</f>
        <v>25744.038</v>
      </c>
      <c r="T345" s="11">
        <f t="shared" si="4"/>
        <v>24335.321000000004</v>
      </c>
      <c r="U345" s="11">
        <f t="shared" si="4"/>
        <v>4848.66</v>
      </c>
      <c r="V345" s="11">
        <f t="shared" si="4"/>
        <v>64842.067999999999</v>
      </c>
      <c r="W345" s="11">
        <f t="shared" si="4"/>
        <v>39120.112999999998</v>
      </c>
      <c r="X345" s="11">
        <f>SUMIF($D$4:$D$336,$D$345,X4:X336)</f>
        <v>5416.7610000000004</v>
      </c>
      <c r="Y345" s="11">
        <f t="shared" si="4"/>
        <v>90342.94200000001</v>
      </c>
      <c r="Z345" s="11">
        <f t="shared" si="4"/>
        <v>38398.832999999999</v>
      </c>
      <c r="AA345" s="11">
        <f t="shared" si="4"/>
        <v>5086.7199999999993</v>
      </c>
      <c r="AB345" s="11">
        <f t="shared" si="4"/>
        <v>28278.056</v>
      </c>
      <c r="AC345" s="11">
        <f t="shared" si="4"/>
        <v>1155.569</v>
      </c>
      <c r="AD345" s="11">
        <f t="shared" si="4"/>
        <v>4844.6819999999998</v>
      </c>
      <c r="AE345" s="11">
        <f t="shared" si="4"/>
        <v>66126.370999999999</v>
      </c>
      <c r="AF345" s="11">
        <f t="shared" si="4"/>
        <v>50444.386999999995</v>
      </c>
    </row>
    <row r="346" spans="1:32" x14ac:dyDescent="0.2">
      <c r="A346" t="s">
        <v>612</v>
      </c>
      <c r="D346">
        <v>5</v>
      </c>
      <c r="E346" s="11">
        <f>SUMIF($D$4:$D$336,$D$346,E4:E336)</f>
        <v>7740.4129999999996</v>
      </c>
      <c r="F346" s="11">
        <f>SUMIF($D$4:$D$336,$D$346,F4:F336)</f>
        <v>0</v>
      </c>
      <c r="G346" s="11">
        <f>SUMIF($D$4:$D$336,$D$346,G4:G336)</f>
        <v>0</v>
      </c>
      <c r="H346" s="11">
        <f>SUMIF($D$4:$D$336,$D$346,H4:H336)</f>
        <v>3615.239</v>
      </c>
      <c r="I346" s="11">
        <f t="shared" ref="I346:AF346" si="5">SUMIF($D$4:$D$336,$D$346,I4:I336)</f>
        <v>0</v>
      </c>
      <c r="J346" s="11">
        <f t="shared" si="5"/>
        <v>0</v>
      </c>
      <c r="K346" s="11">
        <f t="shared" si="5"/>
        <v>196.12</v>
      </c>
      <c r="L346" s="11">
        <f t="shared" si="5"/>
        <v>9196.7389999999996</v>
      </c>
      <c r="M346" s="11">
        <f t="shared" si="5"/>
        <v>977.26300000000003</v>
      </c>
      <c r="N346" s="11">
        <f t="shared" si="5"/>
        <v>2575.5360000000001</v>
      </c>
      <c r="O346" s="11">
        <f t="shared" si="5"/>
        <v>2084.9180000000001</v>
      </c>
      <c r="P346" s="11">
        <f t="shared" si="5"/>
        <v>1458.0909999999999</v>
      </c>
      <c r="Q346" s="11">
        <f t="shared" si="5"/>
        <v>295.78500000000003</v>
      </c>
      <c r="R346" s="11">
        <f t="shared" si="5"/>
        <v>473.00099999999998</v>
      </c>
      <c r="S346" s="11">
        <f>SUMIF($D$4:$D$336,$D$346,S4:S336)</f>
        <v>4784.9170000000004</v>
      </c>
      <c r="T346" s="11">
        <f t="shared" si="5"/>
        <v>3099.0810000000001</v>
      </c>
      <c r="U346" s="11">
        <f t="shared" si="5"/>
        <v>1782.088</v>
      </c>
      <c r="V346" s="11">
        <f t="shared" si="5"/>
        <v>682.41300000000001</v>
      </c>
      <c r="W346" s="11">
        <f t="shared" si="5"/>
        <v>0</v>
      </c>
      <c r="X346" s="11">
        <f>SUMIF($D$4:$D$336,$D$346,X4:X336)</f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0</v>
      </c>
      <c r="AD346" s="11">
        <f t="shared" si="5"/>
        <v>0</v>
      </c>
      <c r="AE346" s="11">
        <f t="shared" si="5"/>
        <v>0</v>
      </c>
      <c r="AF346" s="11">
        <f t="shared" si="5"/>
        <v>1039.9690000000001</v>
      </c>
    </row>
    <row r="347" spans="1:32" x14ac:dyDescent="0.2">
      <c r="A347" t="s">
        <v>613</v>
      </c>
      <c r="B347">
        <v>7</v>
      </c>
      <c r="D347">
        <v>6</v>
      </c>
      <c r="E347" s="11">
        <f>SUMIF($D$4:$D$336,$D$347,E4:E336)+SUMIF($D$4:$D$336,$B$347,E4:E336)</f>
        <v>2045.4190000000003</v>
      </c>
      <c r="F347" s="11">
        <f>SUMIF($D$4:$D$336,$D$347,F4:F336)+SUMIF($D$4:$D$336,$B$347,F4:F336)</f>
        <v>-42.640999999999998</v>
      </c>
      <c r="G347" s="11">
        <f>SUMIF($D$4:$D$336,$D$347,G4:G336)+SUMIF($D$4:$D$336,$B$347,G4:G336)</f>
        <v>752.78599999999994</v>
      </c>
      <c r="H347" s="11">
        <f>SUMIF($D$4:$D$336,$D$347,H4:H336)+SUMIF($D$4:$D$336,$B$347,H4:H336)</f>
        <v>433.45900000000006</v>
      </c>
      <c r="I347" s="11">
        <f t="shared" ref="I347:AF347" si="6">SUMIF($D$4:$D$336,$D$347,I4:I336)+SUMIF($D$4:$D$336,$B$347,I4:I336)</f>
        <v>19.575000000000003</v>
      </c>
      <c r="J347" s="11">
        <f t="shared" si="6"/>
        <v>219.16700000000003</v>
      </c>
      <c r="K347" s="11">
        <f t="shared" si="6"/>
        <v>68.695999999999998</v>
      </c>
      <c r="L347" s="11">
        <f t="shared" si="6"/>
        <v>2800.9359999999997</v>
      </c>
      <c r="M347" s="11">
        <f t="shared" si="6"/>
        <v>-67.844000000000008</v>
      </c>
      <c r="N347" s="11">
        <f t="shared" si="6"/>
        <v>-34.707999999999998</v>
      </c>
      <c r="O347" s="11">
        <f t="shared" si="6"/>
        <v>82.710000000000008</v>
      </c>
      <c r="P347" s="11">
        <f t="shared" si="6"/>
        <v>11.074999999999999</v>
      </c>
      <c r="Q347" s="11">
        <f t="shared" si="6"/>
        <v>125.58600000000001</v>
      </c>
      <c r="R347" s="11">
        <f t="shared" si="6"/>
        <v>79.979000000000013</v>
      </c>
      <c r="S347" s="11">
        <f>SUMIF($D$4:$D$336,$D$347,S4:S336)+SUMIF($D$4:$D$336,$B$347,S4:S336)</f>
        <v>105.75899999999999</v>
      </c>
      <c r="T347" s="11">
        <f t="shared" si="6"/>
        <v>289.94900000000001</v>
      </c>
      <c r="U347" s="11">
        <f t="shared" si="6"/>
        <v>261.84600000000006</v>
      </c>
      <c r="V347" s="11">
        <f t="shared" si="6"/>
        <v>-22.725000000000001</v>
      </c>
      <c r="W347" s="11">
        <f t="shared" si="6"/>
        <v>-20.193999999999999</v>
      </c>
      <c r="X347" s="11">
        <f>SUMIF($D$4:$D$336,$D$347,X4:X336)+SUMIF($D$4:$D$336,$B$347,X4:X336)</f>
        <v>-1.7900000000000005</v>
      </c>
      <c r="Y347" s="11">
        <f t="shared" si="6"/>
        <v>2221.9639999999999</v>
      </c>
      <c r="Z347" s="11">
        <f t="shared" si="6"/>
        <v>6.7210000000000001</v>
      </c>
      <c r="AA347" s="11">
        <f t="shared" si="6"/>
        <v>78.460999999999999</v>
      </c>
      <c r="AB347" s="11">
        <f t="shared" si="6"/>
        <v>6.3800000000000008</v>
      </c>
      <c r="AC347" s="11">
        <f t="shared" si="6"/>
        <v>225.018</v>
      </c>
      <c r="AD347" s="11">
        <f t="shared" si="6"/>
        <v>-0.44600000000000017</v>
      </c>
      <c r="AE347" s="11">
        <f t="shared" si="6"/>
        <v>380.72500000000002</v>
      </c>
      <c r="AF347" s="11">
        <f t="shared" si="6"/>
        <v>1871.8329999999996</v>
      </c>
    </row>
    <row r="348" spans="1:32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</row>
    <row r="349" spans="1:32" x14ac:dyDescent="0.2">
      <c r="E349">
        <f>SUM(E342:E348)</f>
        <v>125783.20499999999</v>
      </c>
      <c r="F349">
        <f>SUM(F342:F348)</f>
        <v>97529.115000000005</v>
      </c>
      <c r="G349">
        <f>SUM(G342:G348)</f>
        <v>75079.834000000003</v>
      </c>
      <c r="H349">
        <f>SUM(H342:H348)</f>
        <v>69135.383000000002</v>
      </c>
      <c r="I349">
        <f t="shared" ref="I349:AF349" si="7">SUM(I342:I348)</f>
        <v>20628.127</v>
      </c>
      <c r="J349">
        <f t="shared" si="7"/>
        <v>31349.118999999999</v>
      </c>
      <c r="K349">
        <f t="shared" si="7"/>
        <v>21323.346999999998</v>
      </c>
      <c r="L349">
        <f t="shared" si="7"/>
        <v>155724.04199999999</v>
      </c>
      <c r="M349">
        <f t="shared" si="7"/>
        <v>142607.913</v>
      </c>
      <c r="N349">
        <f t="shared" si="7"/>
        <v>91286.091</v>
      </c>
      <c r="O349">
        <f t="shared" si="7"/>
        <v>36495.434000000001</v>
      </c>
      <c r="P349">
        <f t="shared" si="7"/>
        <v>35956.959999999999</v>
      </c>
      <c r="Q349">
        <f t="shared" si="7"/>
        <v>9449.6819999999989</v>
      </c>
      <c r="R349">
        <f t="shared" si="7"/>
        <v>5156.1450000000004</v>
      </c>
      <c r="S349">
        <f>SUM(S342:S348)</f>
        <v>61465.938000000002</v>
      </c>
      <c r="T349">
        <f t="shared" si="7"/>
        <v>53803.044999999998</v>
      </c>
      <c r="U349">
        <f t="shared" si="7"/>
        <v>37874.939999999995</v>
      </c>
      <c r="V349">
        <f t="shared" si="7"/>
        <v>75536.680999999997</v>
      </c>
      <c r="W349">
        <f t="shared" si="7"/>
        <v>48895.546999999991</v>
      </c>
      <c r="X349">
        <f>SUM(X342:X348)</f>
        <v>11288.332999999999</v>
      </c>
      <c r="Y349">
        <f t="shared" si="7"/>
        <v>372543.09800000006</v>
      </c>
      <c r="Z349">
        <f t="shared" si="7"/>
        <v>44660.649999999994</v>
      </c>
      <c r="AA349">
        <f t="shared" si="7"/>
        <v>11502.482</v>
      </c>
      <c r="AB349">
        <f t="shared" si="7"/>
        <v>58595.670000000006</v>
      </c>
      <c r="AC349">
        <f t="shared" si="7"/>
        <v>15198.467000000001</v>
      </c>
      <c r="AD349">
        <f t="shared" si="7"/>
        <v>5224.7510000000002</v>
      </c>
      <c r="AE349">
        <f t="shared" si="7"/>
        <v>189541.992</v>
      </c>
      <c r="AF349">
        <f t="shared" si="7"/>
        <v>111043.45600000001</v>
      </c>
    </row>
    <row r="350" spans="1:32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</row>
    <row r="351" spans="1:32" x14ac:dyDescent="0.2">
      <c r="A351" s="9"/>
      <c r="B351" s="9"/>
      <c r="C351" s="9"/>
      <c r="D351" s="9"/>
      <c r="E351" s="9">
        <f>E349-E337</f>
        <v>125783.20499999999</v>
      </c>
      <c r="F351" s="9">
        <f>F349-F337</f>
        <v>97529.115000000005</v>
      </c>
      <c r="G351" s="9">
        <f>G349-G337</f>
        <v>75079.834000000003</v>
      </c>
      <c r="H351" s="9">
        <f>H349-H337</f>
        <v>69135.383000000002</v>
      </c>
      <c r="I351" s="9">
        <f t="shared" ref="I351:AF351" si="8">I349-I337</f>
        <v>20628.127</v>
      </c>
      <c r="J351" s="9">
        <f t="shared" si="8"/>
        <v>31349.118999999999</v>
      </c>
      <c r="K351" s="9">
        <f t="shared" si="8"/>
        <v>21323.346999999998</v>
      </c>
      <c r="L351" s="9">
        <f t="shared" si="8"/>
        <v>155724.04199999999</v>
      </c>
      <c r="M351" s="9">
        <f t="shared" si="8"/>
        <v>142607.913</v>
      </c>
      <c r="N351" s="9">
        <f t="shared" si="8"/>
        <v>91286.091</v>
      </c>
      <c r="O351" s="9">
        <f t="shared" si="8"/>
        <v>36495.434000000001</v>
      </c>
      <c r="P351" s="9">
        <f t="shared" si="8"/>
        <v>35956.959999999999</v>
      </c>
      <c r="Q351" s="9">
        <f t="shared" si="8"/>
        <v>9449.6819999999989</v>
      </c>
      <c r="R351" s="9">
        <f t="shared" si="8"/>
        <v>5156.1450000000004</v>
      </c>
      <c r="S351" s="9">
        <f>S349-S337</f>
        <v>61465.938000000002</v>
      </c>
      <c r="T351" s="9">
        <f t="shared" si="8"/>
        <v>53803.044999999998</v>
      </c>
      <c r="U351" s="9">
        <f t="shared" si="8"/>
        <v>37874.939999999995</v>
      </c>
      <c r="V351" s="9">
        <f t="shared" si="8"/>
        <v>75536.680999999997</v>
      </c>
      <c r="W351" s="9">
        <f t="shared" si="8"/>
        <v>48895.546999999991</v>
      </c>
      <c r="X351" s="9">
        <f>X349-X337</f>
        <v>11288.332999999999</v>
      </c>
      <c r="Y351" s="9">
        <f t="shared" si="8"/>
        <v>372543.09800000006</v>
      </c>
      <c r="Z351" s="9">
        <f t="shared" si="8"/>
        <v>44660.649999999994</v>
      </c>
      <c r="AA351" s="9">
        <f t="shared" si="8"/>
        <v>11502.482</v>
      </c>
      <c r="AB351" s="9">
        <f t="shared" si="8"/>
        <v>58595.670000000006</v>
      </c>
      <c r="AC351" s="9">
        <f t="shared" si="8"/>
        <v>15198.467000000001</v>
      </c>
      <c r="AD351" s="9">
        <f t="shared" si="8"/>
        <v>5224.7510000000002</v>
      </c>
      <c r="AE351" s="9">
        <f t="shared" si="8"/>
        <v>189541.992</v>
      </c>
      <c r="AF351" s="9">
        <f t="shared" si="8"/>
        <v>111043.45600000001</v>
      </c>
    </row>
    <row r="352" spans="1:32" x14ac:dyDescent="0.2">
      <c r="E352" s="12">
        <f>E2</f>
        <v>1078</v>
      </c>
      <c r="F352" s="12">
        <f>F2</f>
        <v>1536</v>
      </c>
      <c r="G352" s="12">
        <f>G2</f>
        <v>1079</v>
      </c>
      <c r="H352" s="12">
        <f>H2</f>
        <v>7232</v>
      </c>
      <c r="I352" s="12">
        <f t="shared" ref="I352:AF352" si="9">I2</f>
        <v>1209</v>
      </c>
      <c r="J352" s="12">
        <f t="shared" si="9"/>
        <v>7233</v>
      </c>
      <c r="K352" s="12">
        <f t="shared" si="9"/>
        <v>7231</v>
      </c>
      <c r="L352" s="12">
        <f t="shared" si="9"/>
        <v>1084</v>
      </c>
      <c r="M352" s="12">
        <f t="shared" si="9"/>
        <v>1537</v>
      </c>
      <c r="N352" s="12">
        <f t="shared" si="9"/>
        <v>1085</v>
      </c>
      <c r="O352" s="12">
        <f t="shared" si="9"/>
        <v>1210</v>
      </c>
      <c r="P352" s="12">
        <f t="shared" si="9"/>
        <v>11957</v>
      </c>
      <c r="Q352" s="12">
        <f t="shared" si="9"/>
        <v>2252</v>
      </c>
      <c r="R352" s="12">
        <f t="shared" si="9"/>
        <v>2254</v>
      </c>
      <c r="S352" s="12">
        <f>S2</f>
        <v>13229</v>
      </c>
      <c r="T352" s="12">
        <f t="shared" si="9"/>
        <v>9638</v>
      </c>
      <c r="U352" s="12">
        <f t="shared" si="9"/>
        <v>9639</v>
      </c>
      <c r="V352" s="12">
        <f t="shared" si="9"/>
        <v>11407</v>
      </c>
      <c r="W352" s="12">
        <f t="shared" si="9"/>
        <v>12540</v>
      </c>
      <c r="X352" s="12">
        <f>X2</f>
        <v>13228</v>
      </c>
      <c r="Y352" s="12">
        <f t="shared" si="9"/>
        <v>11374</v>
      </c>
      <c r="Z352" s="12">
        <f t="shared" si="9"/>
        <v>11373</v>
      </c>
      <c r="AA352" s="12">
        <f t="shared" si="9"/>
        <v>11372</v>
      </c>
      <c r="AB352" s="12">
        <f t="shared" si="9"/>
        <v>11914</v>
      </c>
      <c r="AC352" s="12">
        <f t="shared" si="9"/>
        <v>1095</v>
      </c>
      <c r="AD352" s="12">
        <f t="shared" si="9"/>
        <v>1211</v>
      </c>
      <c r="AE352" s="12">
        <f t="shared" si="9"/>
        <v>1539</v>
      </c>
      <c r="AF352" s="12">
        <f t="shared" si="9"/>
        <v>295</v>
      </c>
    </row>
    <row r="353" spans="1:32" x14ac:dyDescent="0.2">
      <c r="A353" t="s">
        <v>608</v>
      </c>
      <c r="E353" s="13">
        <f>E342/E349</f>
        <v>1.5358123526904886E-2</v>
      </c>
      <c r="F353" s="13">
        <f>F342/F349</f>
        <v>6.9368167649219409E-2</v>
      </c>
      <c r="G353" s="13">
        <f>G342/G349</f>
        <v>6.9014976777918818E-2</v>
      </c>
      <c r="H353" s="13">
        <f>H342/H349</f>
        <v>5.4329575349282441E-2</v>
      </c>
      <c r="I353" s="13">
        <f t="shared" ref="I353:AF353" si="10">I342/I349</f>
        <v>1.5561664905398344E-2</v>
      </c>
      <c r="J353" s="13">
        <f t="shared" si="10"/>
        <v>6.8370342401009754E-2</v>
      </c>
      <c r="K353" s="13">
        <f t="shared" si="10"/>
        <v>6.584632328123724E-2</v>
      </c>
      <c r="L353" s="13">
        <f t="shared" si="10"/>
        <v>3.0413768735851339E-2</v>
      </c>
      <c r="M353" s="13">
        <f t="shared" si="10"/>
        <v>0.12122565737288366</v>
      </c>
      <c r="N353" s="13">
        <f t="shared" si="10"/>
        <v>5.4775135458478549E-2</v>
      </c>
      <c r="O353" s="13">
        <f t="shared" si="10"/>
        <v>2.8905807778584022E-2</v>
      </c>
      <c r="P353" s="13">
        <f t="shared" si="10"/>
        <v>3.2853333540989009E-2</v>
      </c>
      <c r="Q353" s="13">
        <f t="shared" si="10"/>
        <v>6.109316694466544E-2</v>
      </c>
      <c r="R353" s="13">
        <f t="shared" si="10"/>
        <v>4.9064368825934873E-2</v>
      </c>
      <c r="S353" s="13">
        <f>S342/S349</f>
        <v>5.5281739945138395E-2</v>
      </c>
      <c r="T353" s="13">
        <f t="shared" si="10"/>
        <v>7.27769775855623E-2</v>
      </c>
      <c r="U353" s="13">
        <f t="shared" si="10"/>
        <v>6.1808863591599102E-2</v>
      </c>
      <c r="V353" s="13">
        <f t="shared" si="10"/>
        <v>9.4701341193426269E-2</v>
      </c>
      <c r="W353" s="13">
        <f t="shared" si="10"/>
        <v>0.14272770074542784</v>
      </c>
      <c r="X353" s="13">
        <f>X342/X349</f>
        <v>5.3974045592028515E-2</v>
      </c>
      <c r="Y353" s="13">
        <f t="shared" si="10"/>
        <v>5.7821366482543178E-2</v>
      </c>
      <c r="Z353" s="13">
        <f t="shared" si="10"/>
        <v>8.9956169469096417E-2</v>
      </c>
      <c r="AA353" s="13">
        <f t="shared" si="10"/>
        <v>5.0726269339086999E-2</v>
      </c>
      <c r="AB353" s="13">
        <f t="shared" si="10"/>
        <v>0.23219826652720241</v>
      </c>
      <c r="AC353" s="13">
        <f t="shared" si="10"/>
        <v>9.9820462155821368E-2</v>
      </c>
      <c r="AD353" s="13">
        <f t="shared" si="10"/>
        <v>7.282930803783759E-2</v>
      </c>
      <c r="AE353" s="13">
        <f t="shared" si="10"/>
        <v>6.4782462558481496E-2</v>
      </c>
      <c r="AF353" s="13">
        <f t="shared" si="10"/>
        <v>2.3733825431369857E-2</v>
      </c>
    </row>
    <row r="354" spans="1:32" x14ac:dyDescent="0.2">
      <c r="A354" t="s">
        <v>609</v>
      </c>
      <c r="E354" s="13">
        <f>E343/E349</f>
        <v>0.41945140450189672</v>
      </c>
      <c r="F354" s="13">
        <f>F343/F349</f>
        <v>1.6072328760493724E-2</v>
      </c>
      <c r="G354" s="13">
        <f>G343/G349</f>
        <v>0</v>
      </c>
      <c r="H354" s="13">
        <f>H343/H349</f>
        <v>0.25316842462563632</v>
      </c>
      <c r="I354" s="13">
        <f t="shared" ref="I354:AF354" si="11">I343/I349</f>
        <v>0.98348938805738384</v>
      </c>
      <c r="J354" s="13">
        <f t="shared" si="11"/>
        <v>0.26562848544483814</v>
      </c>
      <c r="K354" s="13">
        <f t="shared" si="11"/>
        <v>0.22650576384654811</v>
      </c>
      <c r="L354" s="13">
        <f t="shared" si="11"/>
        <v>0.4104025761160246</v>
      </c>
      <c r="M354" s="13">
        <f t="shared" si="11"/>
        <v>3.3179785752842479E-2</v>
      </c>
      <c r="N354" s="13">
        <f t="shared" si="11"/>
        <v>0</v>
      </c>
      <c r="O354" s="13">
        <f t="shared" si="11"/>
        <v>0.9116996937205899</v>
      </c>
      <c r="P354" s="13">
        <f t="shared" si="11"/>
        <v>0.39367680137586719</v>
      </c>
      <c r="Q354" s="13">
        <f t="shared" si="11"/>
        <v>0.38520132211856445</v>
      </c>
      <c r="R354" s="13">
        <f t="shared" si="11"/>
        <v>0.14810599779486416</v>
      </c>
      <c r="S354" s="13">
        <f>S343/S349</f>
        <v>0.23701187151817321</v>
      </c>
      <c r="T354" s="13">
        <f t="shared" si="11"/>
        <v>0.21231030697240275</v>
      </c>
      <c r="U354" s="13">
        <f t="shared" si="11"/>
        <v>0.38926672887138569</v>
      </c>
      <c r="V354" s="13">
        <f t="shared" si="11"/>
        <v>3.8147029520664275E-2</v>
      </c>
      <c r="W354" s="13">
        <f t="shared" si="11"/>
        <v>5.7610133699905239E-2</v>
      </c>
      <c r="X354" s="13">
        <f>X343/X349</f>
        <v>8.7986862187711873E-2</v>
      </c>
      <c r="Y354" s="13">
        <f t="shared" si="11"/>
        <v>0.39832044345108225</v>
      </c>
      <c r="Z354" s="13">
        <f t="shared" si="11"/>
        <v>5.0102159283396008E-2</v>
      </c>
      <c r="AA354" s="13">
        <f t="shared" si="11"/>
        <v>0.28384030507502644</v>
      </c>
      <c r="AB354" s="13">
        <f t="shared" si="11"/>
        <v>0.28509650969090378</v>
      </c>
      <c r="AC354" s="13">
        <f t="shared" si="11"/>
        <v>0.44706929981819876</v>
      </c>
      <c r="AD354" s="13">
        <f t="shared" si="11"/>
        <v>0</v>
      </c>
      <c r="AE354" s="13">
        <f t="shared" si="11"/>
        <v>0.3556299809279202</v>
      </c>
      <c r="AF354" s="13">
        <f t="shared" si="11"/>
        <v>0.26445969044767487</v>
      </c>
    </row>
    <row r="355" spans="1:32" x14ac:dyDescent="0.2">
      <c r="A355" t="s">
        <v>610</v>
      </c>
      <c r="E355" s="13">
        <f>E344/E349</f>
        <v>0.39027144363192212</v>
      </c>
      <c r="F355" s="13">
        <f>F344/F349</f>
        <v>0</v>
      </c>
      <c r="G355" s="13">
        <f>G344/G349</f>
        <v>0</v>
      </c>
      <c r="H355" s="13">
        <f>H344/H349</f>
        <v>0.18581414382270794</v>
      </c>
      <c r="I355" s="13">
        <f t="shared" ref="I355:AF355" si="12">I344/I349</f>
        <v>0</v>
      </c>
      <c r="J355" s="13">
        <f t="shared" si="12"/>
        <v>0.35640765534750751</v>
      </c>
      <c r="K355" s="13">
        <f t="shared" si="12"/>
        <v>0.20358117325577454</v>
      </c>
      <c r="L355" s="13">
        <f t="shared" si="12"/>
        <v>0.39947404524729713</v>
      </c>
      <c r="M355" s="13">
        <f t="shared" si="12"/>
        <v>0</v>
      </c>
      <c r="N355" s="13">
        <f t="shared" si="12"/>
        <v>0</v>
      </c>
      <c r="O355" s="13">
        <f t="shared" si="12"/>
        <v>0</v>
      </c>
      <c r="P355" s="13">
        <f t="shared" si="12"/>
        <v>0.29359370202597773</v>
      </c>
      <c r="Q355" s="13">
        <f t="shared" si="12"/>
        <v>0.37034198611127878</v>
      </c>
      <c r="R355" s="13">
        <f t="shared" si="12"/>
        <v>0.21111178991281279</v>
      </c>
      <c r="S355" s="13">
        <f>S344/S349</f>
        <v>0.20930491616348554</v>
      </c>
      <c r="T355" s="13">
        <f t="shared" si="12"/>
        <v>0.19961937098541543</v>
      </c>
      <c r="U355" s="13">
        <f t="shared" si="12"/>
        <v>0.36694143937917795</v>
      </c>
      <c r="V355" s="13">
        <f t="shared" si="12"/>
        <v>0</v>
      </c>
      <c r="W355" s="13">
        <f t="shared" si="12"/>
        <v>0</v>
      </c>
      <c r="X355" s="13">
        <f>X344/X349</f>
        <v>0.37834284300436566</v>
      </c>
      <c r="Y355" s="13">
        <f t="shared" si="12"/>
        <v>0.2953905456597668</v>
      </c>
      <c r="Z355" s="13">
        <f t="shared" si="12"/>
        <v>0</v>
      </c>
      <c r="AA355" s="13">
        <f t="shared" si="12"/>
        <v>0.21638416821691184</v>
      </c>
      <c r="AB355" s="13">
        <f t="shared" si="12"/>
        <v>0</v>
      </c>
      <c r="AC355" s="13">
        <f t="shared" si="12"/>
        <v>0.36227298450560835</v>
      </c>
      <c r="AD355" s="13">
        <f t="shared" si="12"/>
        <v>0</v>
      </c>
      <c r="AE355" s="13">
        <f t="shared" si="12"/>
        <v>0.22870438124339224</v>
      </c>
      <c r="AF355" s="13">
        <f t="shared" si="12"/>
        <v>0.23130820964361914</v>
      </c>
    </row>
    <row r="356" spans="1:32" x14ac:dyDescent="0.2">
      <c r="A356" t="s">
        <v>611</v>
      </c>
      <c r="E356" s="13">
        <f>E345/E349</f>
        <v>9.7119834082777579E-2</v>
      </c>
      <c r="F356" s="13">
        <f>F345/F349</f>
        <v>0.91499671662149296</v>
      </c>
      <c r="G356" s="13">
        <f>G345/G349</f>
        <v>0.92095854926903553</v>
      </c>
      <c r="H356" s="13">
        <f>H345/H349</f>
        <v>0.44812597624576694</v>
      </c>
      <c r="I356" s="13">
        <f t="shared" ref="I356:AF356" si="13">I345/I349</f>
        <v>0</v>
      </c>
      <c r="J356" s="13">
        <f t="shared" si="13"/>
        <v>0.30260234745352815</v>
      </c>
      <c r="K356" s="13">
        <f t="shared" si="13"/>
        <v>0.49164767613639637</v>
      </c>
      <c r="L356" s="13">
        <f t="shared" si="13"/>
        <v>8.266514813428745E-2</v>
      </c>
      <c r="M356" s="13">
        <f t="shared" si="13"/>
        <v>0.83921749840066728</v>
      </c>
      <c r="N356" s="13">
        <f t="shared" si="13"/>
        <v>0.917391182847341</v>
      </c>
      <c r="O356" s="13">
        <f t="shared" si="13"/>
        <v>0</v>
      </c>
      <c r="P356" s="13">
        <f t="shared" si="13"/>
        <v>0.23901714716705752</v>
      </c>
      <c r="Q356" s="13">
        <f t="shared" si="13"/>
        <v>0.1387725004926092</v>
      </c>
      <c r="R356" s="13">
        <f t="shared" si="13"/>
        <v>0.48447105347114938</v>
      </c>
      <c r="S356" s="13">
        <f>S345/S349</f>
        <v>0.41883421676571503</v>
      </c>
      <c r="T356" s="13">
        <f t="shared" si="13"/>
        <v>0.45230378689533285</v>
      </c>
      <c r="U356" s="13">
        <f t="shared" si="13"/>
        <v>0.1280176285427779</v>
      </c>
      <c r="V356" s="13">
        <f t="shared" si="13"/>
        <v>0.85841828290019784</v>
      </c>
      <c r="W356" s="13">
        <f t="shared" si="13"/>
        <v>0.80007516839928194</v>
      </c>
      <c r="X356" s="13">
        <f>X345/X349</f>
        <v>0.47985482001638335</v>
      </c>
      <c r="Y356" s="13">
        <f t="shared" si="13"/>
        <v>0.2425033304468843</v>
      </c>
      <c r="Z356" s="13">
        <f t="shared" si="13"/>
        <v>0.8597911808269697</v>
      </c>
      <c r="AA356" s="13">
        <f t="shared" si="13"/>
        <v>0.44222803391476723</v>
      </c>
      <c r="AB356" s="13">
        <f t="shared" si="13"/>
        <v>0.48259634201639812</v>
      </c>
      <c r="AC356" s="13">
        <f t="shared" si="13"/>
        <v>7.6031944537564206E-2</v>
      </c>
      <c r="AD356" s="13">
        <f t="shared" si="13"/>
        <v>0.92725605488184981</v>
      </c>
      <c r="AE356" s="13">
        <f t="shared" si="13"/>
        <v>0.34887451747367937</v>
      </c>
      <c r="AF356" s="13">
        <f t="shared" si="13"/>
        <v>0.45427608989403206</v>
      </c>
    </row>
    <row r="357" spans="1:32" x14ac:dyDescent="0.2">
      <c r="A357" t="s">
        <v>612</v>
      </c>
      <c r="E357" s="13">
        <f>E346/E349</f>
        <v>6.1537730732811269E-2</v>
      </c>
      <c r="F357" s="13">
        <f>F346/F349</f>
        <v>0</v>
      </c>
      <c r="G357" s="13">
        <f>G346/G349</f>
        <v>0</v>
      </c>
      <c r="H357" s="13">
        <f>H346/H349</f>
        <v>5.2292167094814532E-2</v>
      </c>
      <c r="I357" s="13">
        <f t="shared" ref="I357:AF357" si="14">I346/I349</f>
        <v>0</v>
      </c>
      <c r="J357" s="13">
        <f t="shared" si="14"/>
        <v>0</v>
      </c>
      <c r="K357" s="13">
        <f t="shared" si="14"/>
        <v>9.1974304033977418E-3</v>
      </c>
      <c r="L357" s="13">
        <f t="shared" si="14"/>
        <v>5.9057926328421405E-2</v>
      </c>
      <c r="M357" s="13">
        <f t="shared" si="14"/>
        <v>6.8527964503624708E-3</v>
      </c>
      <c r="N357" s="13">
        <f t="shared" si="14"/>
        <v>2.8213892957690563E-2</v>
      </c>
      <c r="O357" s="13">
        <f t="shared" si="14"/>
        <v>5.7128187597385471E-2</v>
      </c>
      <c r="P357" s="13">
        <f t="shared" si="14"/>
        <v>4.0551008761586071E-2</v>
      </c>
      <c r="Q357" s="13">
        <f t="shared" si="14"/>
        <v>3.1301053305285834E-2</v>
      </c>
      <c r="R357" s="13">
        <f t="shared" si="14"/>
        <v>9.1735395338959622E-2</v>
      </c>
      <c r="S357" s="13">
        <f>S346/S349</f>
        <v>7.7846644103926305E-2</v>
      </c>
      <c r="T357" s="13">
        <f t="shared" si="14"/>
        <v>5.7600475958191587E-2</v>
      </c>
      <c r="U357" s="13">
        <f t="shared" si="14"/>
        <v>4.7051902920506282E-2</v>
      </c>
      <c r="V357" s="13">
        <f t="shared" si="14"/>
        <v>9.034193599266032E-3</v>
      </c>
      <c r="W357" s="13">
        <f t="shared" si="14"/>
        <v>0</v>
      </c>
      <c r="X357" s="13">
        <f>X346/X349</f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0</v>
      </c>
      <c r="AD357" s="13">
        <f t="shared" si="14"/>
        <v>0</v>
      </c>
      <c r="AE357" s="13">
        <f t="shared" si="14"/>
        <v>0</v>
      </c>
      <c r="AF357" s="13">
        <f t="shared" si="14"/>
        <v>9.3654235689494391E-3</v>
      </c>
    </row>
    <row r="358" spans="1:32" x14ac:dyDescent="0.2">
      <c r="A358" t="s">
        <v>613</v>
      </c>
      <c r="E358" s="13">
        <f>E347/E349</f>
        <v>1.6261463523687448E-2</v>
      </c>
      <c r="F358" s="13">
        <f>F347/F349</f>
        <v>-4.3721303120611722E-4</v>
      </c>
      <c r="G358" s="13">
        <f>G347/G349</f>
        <v>1.0026473953045767E-2</v>
      </c>
      <c r="H358" s="13">
        <f>H347/H349</f>
        <v>6.2697128617917692E-3</v>
      </c>
      <c r="I358" s="13">
        <f t="shared" ref="I358:AF358" si="15">I347/I349</f>
        <v>9.4894703721767871E-4</v>
      </c>
      <c r="J358" s="13">
        <f t="shared" si="15"/>
        <v>6.9911693531164321E-3</v>
      </c>
      <c r="K358" s="13">
        <f t="shared" si="15"/>
        <v>3.2216330766459884E-3</v>
      </c>
      <c r="L358" s="13">
        <f t="shared" si="15"/>
        <v>1.7986535438118154E-2</v>
      </c>
      <c r="M358" s="13">
        <f t="shared" si="15"/>
        <v>-4.7573797675589015E-4</v>
      </c>
      <c r="N358" s="13">
        <f t="shared" si="15"/>
        <v>-3.8021126351001267E-4</v>
      </c>
      <c r="O358" s="13">
        <f t="shared" si="15"/>
        <v>2.2663109034406883E-3</v>
      </c>
      <c r="P358" s="13">
        <f t="shared" si="15"/>
        <v>3.0800712852254472E-4</v>
      </c>
      <c r="Q358" s="13">
        <f t="shared" si="15"/>
        <v>1.3289971027596487E-2</v>
      </c>
      <c r="R358" s="13">
        <f t="shared" si="15"/>
        <v>1.5511394656279062E-2</v>
      </c>
      <c r="S358" s="13">
        <f>S347/S349</f>
        <v>1.7206115035615333E-3</v>
      </c>
      <c r="T358" s="13">
        <f t="shared" si="15"/>
        <v>5.3890816030951411E-3</v>
      </c>
      <c r="U358" s="13">
        <f t="shared" si="15"/>
        <v>6.9134366945531817E-3</v>
      </c>
      <c r="V358" s="13">
        <f t="shared" si="15"/>
        <v>-3.0084721355443192E-4</v>
      </c>
      <c r="W358" s="13">
        <f t="shared" si="15"/>
        <v>-4.1300284461486854E-4</v>
      </c>
      <c r="X358" s="13">
        <f>X347/X349</f>
        <v>-1.5857080048931944E-4</v>
      </c>
      <c r="Y358" s="13">
        <f t="shared" si="15"/>
        <v>5.9643139597233916E-3</v>
      </c>
      <c r="Z358" s="13">
        <f t="shared" si="15"/>
        <v>1.5049042053799039E-4</v>
      </c>
      <c r="AA358" s="13">
        <f t="shared" si="15"/>
        <v>6.8212234542075357E-3</v>
      </c>
      <c r="AB358" s="13">
        <f t="shared" si="15"/>
        <v>1.0888176549564157E-4</v>
      </c>
      <c r="AC358" s="13">
        <f t="shared" si="15"/>
        <v>1.4805308982807278E-2</v>
      </c>
      <c r="AD358" s="13">
        <f t="shared" si="15"/>
        <v>-8.5362919687464558E-5</v>
      </c>
      <c r="AE358" s="13">
        <f t="shared" si="15"/>
        <v>2.0086577965266928E-3</v>
      </c>
      <c r="AF358" s="13">
        <f t="shared" si="15"/>
        <v>1.6856761014354592E-2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2023-10-24T10:41:49Z</dcterms:created>
  <dcterms:modified xsi:type="dcterms:W3CDTF">2023-10-24T10:48:57Z</dcterms:modified>
</cp:coreProperties>
</file>