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9170" windowHeight="1108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52" i="1" l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I349" i="1" l="1"/>
  <c r="I351" i="1" s="1"/>
  <c r="U349" i="1"/>
  <c r="U351" i="1" s="1"/>
  <c r="AG353" i="1"/>
  <c r="AG349" i="1"/>
  <c r="AG351" i="1" s="1"/>
  <c r="AK349" i="1"/>
  <c r="AK351" i="1" s="1"/>
  <c r="Q354" i="1"/>
  <c r="AG354" i="1"/>
  <c r="AC355" i="1"/>
  <c r="AK355" i="1"/>
  <c r="Y356" i="1"/>
  <c r="AG356" i="1"/>
  <c r="U357" i="1"/>
  <c r="AC357" i="1"/>
  <c r="U358" i="1"/>
  <c r="AC358" i="1"/>
  <c r="AG358" i="1"/>
  <c r="M349" i="1"/>
  <c r="M351" i="1" s="1"/>
  <c r="M353" i="1"/>
  <c r="E354" i="1"/>
  <c r="U354" i="1"/>
  <c r="AG355" i="1"/>
  <c r="M356" i="1"/>
  <c r="U356" i="1"/>
  <c r="AC356" i="1"/>
  <c r="AK356" i="1"/>
  <c r="Y357" i="1"/>
  <c r="AG357" i="1"/>
  <c r="Q358" i="1"/>
  <c r="Y358" i="1"/>
  <c r="Y349" i="1"/>
  <c r="Y351" i="1" s="1"/>
  <c r="Y353" i="1"/>
  <c r="I354" i="1"/>
  <c r="Y354" i="1"/>
  <c r="U355" i="1"/>
  <c r="K353" i="1"/>
  <c r="K349" i="1"/>
  <c r="K351" i="1" s="1"/>
  <c r="S349" i="1"/>
  <c r="S351" i="1" s="1"/>
  <c r="AA353" i="1"/>
  <c r="AA349" i="1"/>
  <c r="AA351" i="1" s="1"/>
  <c r="W354" i="1"/>
  <c r="S355" i="1"/>
  <c r="AM355" i="1"/>
  <c r="E349" i="1"/>
  <c r="E351" i="1" s="1"/>
  <c r="Q353" i="1"/>
  <c r="Q349" i="1"/>
  <c r="Q351" i="1" s="1"/>
  <c r="AC349" i="1"/>
  <c r="AC351" i="1" s="1"/>
  <c r="AC353" i="1"/>
  <c r="M354" i="1"/>
  <c r="AC354" i="1"/>
  <c r="Y355" i="1"/>
  <c r="G353" i="1"/>
  <c r="G349" i="1"/>
  <c r="G351" i="1" s="1"/>
  <c r="O349" i="1"/>
  <c r="O351" i="1" s="1"/>
  <c r="W353" i="1"/>
  <c r="W349" i="1"/>
  <c r="W351" i="1" s="1"/>
  <c r="AE349" i="1"/>
  <c r="AE351" i="1" s="1"/>
  <c r="AI353" i="1"/>
  <c r="AI349" i="1"/>
  <c r="AI351" i="1" s="1"/>
  <c r="AM349" i="1"/>
  <c r="AM351" i="1" s="1"/>
  <c r="K354" i="1"/>
  <c r="S354" i="1"/>
  <c r="AE354" i="1"/>
  <c r="AI354" i="1"/>
  <c r="AM354" i="1"/>
  <c r="K355" i="1"/>
  <c r="O355" i="1"/>
  <c r="W355" i="1"/>
  <c r="H354" i="1"/>
  <c r="T354" i="1"/>
  <c r="X354" i="1"/>
  <c r="AJ354" i="1"/>
  <c r="AN354" i="1"/>
  <c r="T355" i="1"/>
  <c r="AJ355" i="1"/>
  <c r="P356" i="1"/>
  <c r="T356" i="1"/>
  <c r="AF356" i="1"/>
  <c r="AJ356" i="1"/>
  <c r="H358" i="1"/>
  <c r="T358" i="1"/>
  <c r="X358" i="1"/>
  <c r="AJ358" i="1"/>
  <c r="AN358" i="1"/>
  <c r="AK358" i="1"/>
  <c r="F354" i="1"/>
  <c r="J354" i="1"/>
  <c r="V354" i="1"/>
  <c r="Z354" i="1"/>
  <c r="AL354" i="1"/>
  <c r="F355" i="1"/>
  <c r="V355" i="1"/>
  <c r="AL355" i="1"/>
  <c r="F356" i="1"/>
  <c r="R356" i="1"/>
  <c r="V356" i="1"/>
  <c r="AH356" i="1"/>
  <c r="AL356" i="1"/>
  <c r="F358" i="1"/>
  <c r="J358" i="1"/>
  <c r="V358" i="1"/>
  <c r="Z358" i="1"/>
  <c r="AL358" i="1"/>
  <c r="K356" i="1"/>
  <c r="O356" i="1"/>
  <c r="W356" i="1"/>
  <c r="AA356" i="1"/>
  <c r="AE356" i="1"/>
  <c r="AM356" i="1"/>
  <c r="G357" i="1"/>
  <c r="K357" i="1"/>
  <c r="S357" i="1"/>
  <c r="W357" i="1"/>
  <c r="AA357" i="1"/>
  <c r="AI357" i="1"/>
  <c r="AM357" i="1"/>
  <c r="G358" i="1"/>
  <c r="O358" i="1"/>
  <c r="S358" i="1"/>
  <c r="W358" i="1"/>
  <c r="AE358" i="1"/>
  <c r="AI358" i="1"/>
  <c r="AM358" i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AH349" i="1"/>
  <c r="AH351" i="1" s="1"/>
  <c r="AL349" i="1"/>
  <c r="AL351" i="1" s="1"/>
  <c r="H349" i="1"/>
  <c r="H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AJ349" i="1"/>
  <c r="AJ351" i="1" s="1"/>
  <c r="AN349" i="1"/>
  <c r="AN351" i="1" s="1"/>
  <c r="N357" i="1" l="1"/>
  <c r="AD353" i="1"/>
  <c r="AB357" i="1"/>
  <c r="Z357" i="1"/>
  <c r="J357" i="1"/>
  <c r="AD356" i="1"/>
  <c r="N356" i="1"/>
  <c r="AH355" i="1"/>
  <c r="R355" i="1"/>
  <c r="Z353" i="1"/>
  <c r="J353" i="1"/>
  <c r="AN357" i="1"/>
  <c r="X357" i="1"/>
  <c r="H357" i="1"/>
  <c r="AB356" i="1"/>
  <c r="L356" i="1"/>
  <c r="AF355" i="1"/>
  <c r="P355" i="1"/>
  <c r="AN353" i="1"/>
  <c r="X353" i="1"/>
  <c r="H353" i="1"/>
  <c r="AI355" i="1"/>
  <c r="O354" i="1"/>
  <c r="I358" i="1"/>
  <c r="Q357" i="1"/>
  <c r="Q355" i="1"/>
  <c r="AA358" i="1"/>
  <c r="K358" i="1"/>
  <c r="AE357" i="1"/>
  <c r="O357" i="1"/>
  <c r="AI356" i="1"/>
  <c r="S356" i="1"/>
  <c r="AH358" i="1"/>
  <c r="R358" i="1"/>
  <c r="AL357" i="1"/>
  <c r="V357" i="1"/>
  <c r="F357" i="1"/>
  <c r="Z356" i="1"/>
  <c r="J356" i="1"/>
  <c r="AD355" i="1"/>
  <c r="N355" i="1"/>
  <c r="AH354" i="1"/>
  <c r="R354" i="1"/>
  <c r="AL353" i="1"/>
  <c r="V353" i="1"/>
  <c r="F353" i="1"/>
  <c r="AF358" i="1"/>
  <c r="P358" i="1"/>
  <c r="AJ357" i="1"/>
  <c r="T357" i="1"/>
  <c r="AN356" i="1"/>
  <c r="X356" i="1"/>
  <c r="H356" i="1"/>
  <c r="AB355" i="1"/>
  <c r="L355" i="1"/>
  <c r="AF354" i="1"/>
  <c r="P354" i="1"/>
  <c r="AJ353" i="1"/>
  <c r="T353" i="1"/>
  <c r="AE355" i="1"/>
  <c r="G355" i="1"/>
  <c r="AA354" i="1"/>
  <c r="AM353" i="1"/>
  <c r="AE353" i="1"/>
  <c r="O353" i="1"/>
  <c r="I355" i="1"/>
  <c r="E353" i="1"/>
  <c r="AA355" i="1"/>
  <c r="G354" i="1"/>
  <c r="S353" i="1"/>
  <c r="E355" i="1"/>
  <c r="AK357" i="1"/>
  <c r="I357" i="1"/>
  <c r="AK354" i="1"/>
  <c r="M358" i="1"/>
  <c r="M357" i="1"/>
  <c r="Q356" i="1"/>
  <c r="M355" i="1"/>
  <c r="AK353" i="1"/>
  <c r="U353" i="1"/>
  <c r="AD357" i="1"/>
  <c r="AD358" i="1"/>
  <c r="N358" i="1"/>
  <c r="AH357" i="1"/>
  <c r="R357" i="1"/>
  <c r="Z355" i="1"/>
  <c r="J355" i="1"/>
  <c r="AD354" i="1"/>
  <c r="N354" i="1"/>
  <c r="AH353" i="1"/>
  <c r="R353" i="1"/>
  <c r="AB358" i="1"/>
  <c r="L358" i="1"/>
  <c r="AF357" i="1"/>
  <c r="P357" i="1"/>
  <c r="AN355" i="1"/>
  <c r="X355" i="1"/>
  <c r="H355" i="1"/>
  <c r="AB354" i="1"/>
  <c r="L354" i="1"/>
  <c r="AF353" i="1"/>
  <c r="P353" i="1"/>
  <c r="G356" i="1"/>
  <c r="E356" i="1"/>
  <c r="E358" i="1"/>
  <c r="E357" i="1"/>
  <c r="I356" i="1"/>
  <c r="I353" i="1"/>
  <c r="N353" i="1"/>
  <c r="L357" i="1"/>
  <c r="AB353" i="1"/>
  <c r="L353" i="1"/>
</calcChain>
</file>

<file path=xl/sharedStrings.xml><?xml version="1.0" encoding="utf-8"?>
<sst xmlns="http://schemas.openxmlformats.org/spreadsheetml/2006/main" count="707" uniqueCount="639">
  <si>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</si>
  <si>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</si>
  <si>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</si>
  <si>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</si>
  <si>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</si>
  <si>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</si>
  <si>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</si>
  <si>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</si>
  <si>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</si>
  <si>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</si>
  <si>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</si>
  <si>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</si>
  <si>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</si>
  <si>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</si>
  <si>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</si>
  <si>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</si>
  <si>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</si>
  <si>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</si>
  <si>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</si>
  <si>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</si>
  <si>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</si>
  <si>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</si>
  <si>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</si>
  <si>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</si>
  <si>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</si>
  <si>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</si>
  <si>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</si>
  <si>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</si>
  <si>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</si>
  <si>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</si>
  <si>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</si>
  <si>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</si>
  <si>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</si>
  <si>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</si>
  <si>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</si>
  <si>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</si>
  <si>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</si>
  <si>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</si>
  <si>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</si>
  <si>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</si>
  <si>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</si>
  <si>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</si>
  <si>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</si>
  <si>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</si>
  <si>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</si>
  <si>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</si>
  <si>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</si>
  <si>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</si>
  <si>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</si>
  <si>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</si>
  <si>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</si>
  <si>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</si>
  <si>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</si>
  <si>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</si>
  <si>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</si>
  <si>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</si>
  <si>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</si>
  <si>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</si>
  <si>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</si>
  <si>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</si>
  <si>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</si>
  <si>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</si>
  <si>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</si>
  <si>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</si>
  <si>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</si>
  <si>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</si>
  <si>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</si>
  <si>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</si>
  <si>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</si>
  <si>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</si>
  <si>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</si>
  <si>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</si>
  <si>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</si>
  <si>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</si>
  <si>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</si>
  <si>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</si>
  <si>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</si>
  <si>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</si>
  <si>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</si>
  <si>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</si>
  <si>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</si>
  <si>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</si>
  <si>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</si>
  <si>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</si>
  <si>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</si>
  <si>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</si>
  <si>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</si>
  <si>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</si>
  <si>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</si>
  <si>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</si>
  <si>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</si>
  <si>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</si>
  <si>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</si>
  <si>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</si>
  <si>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</si>
  <si>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</si>
  <si>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</si>
  <si>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</si>
  <si>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</si>
  <si>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</si>
  <si>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</si>
  <si>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</si>
  <si>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</si>
  <si>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</si>
  <si>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</si>
  <si>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</si>
  <si>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</si>
  <si>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</si>
  <si>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</si>
  <si>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</si>
  <si>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</si>
  <si>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</si>
  <si>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</si>
  <si>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</si>
  <si>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</si>
  <si>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</si>
  <si>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</si>
  <si>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</si>
  <si>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</si>
  <si>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</si>
  <si>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</si>
  <si>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</si>
  <si>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</si>
  <si>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</si>
  <si>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</si>
  <si>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</si>
  <si>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</si>
  <si>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</si>
  <si>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</si>
  <si>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</si>
  <si>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</si>
  <si>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</si>
  <si>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</si>
  <si>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</si>
  <si>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</si>
  <si>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</si>
  <si>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</si>
  <si>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</si>
  <si>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</si>
  <si>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</si>
  <si>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</si>
  <si>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</si>
  <si>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</si>
  <si>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</si>
  <si>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</si>
  <si>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</si>
  <si>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</si>
  <si>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</si>
  <si>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</si>
  <si>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</si>
  <si>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</si>
  <si>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</si>
  <si>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</si>
  <si>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</si>
  <si>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</si>
  <si>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</si>
  <si>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</si>
  <si>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</si>
  <si>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</si>
  <si>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</si>
  <si>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</si>
  <si>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</si>
  <si>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</si>
  <si>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</si>
  <si>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</si>
  <si>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</si>
  <si>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</si>
  <si>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</si>
  <si>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</si>
  <si>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</si>
  <si>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</si>
  <si>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</si>
  <si>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</si>
  <si>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</si>
  <si>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</si>
  <si>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</si>
  <si>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</si>
  <si>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</si>
  <si>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</si>
  <si>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</si>
  <si>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</si>
  <si>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</si>
  <si>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</si>
  <si>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</si>
  <si>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</si>
  <si>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</si>
  <si>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</si>
  <si>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</si>
  <si>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</si>
  <si>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</si>
  <si>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</si>
  <si>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</si>
  <si>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</si>
  <si>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</si>
  <si>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</si>
  <si>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</si>
  <si>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</si>
  <si>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</si>
  <si>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</si>
  <si>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</si>
  <si>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</si>
  <si>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</si>
  <si>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</si>
  <si>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</si>
  <si>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</si>
  <si>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</si>
  <si>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</si>
  <si>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</si>
  <si>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</si>
  <si>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</si>
  <si>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</si>
  <si>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</si>
  <si>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</si>
  <si>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</si>
  <si>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</si>
  <si>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</si>
  <si>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</si>
  <si>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</si>
  <si>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</si>
  <si>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</si>
  <si>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</si>
  <si>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</si>
  <si>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</si>
  <si>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</si>
  <si>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</si>
  <si>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</si>
  <si>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</si>
  <si>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</si>
  <si>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</si>
  <si>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</si>
  <si>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</si>
  <si>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</si>
  <si>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</si>
  <si>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</si>
  <si>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</si>
  <si>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</si>
  <si>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</si>
  <si>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</si>
  <si>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</si>
  <si>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</si>
  <si>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</si>
  <si>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</si>
  <si>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</si>
  <si>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</si>
  <si>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</si>
  <si>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</si>
  <si>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</si>
  <si>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</si>
  <si>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</si>
  <si>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</si>
  <si>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</si>
  <si>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</si>
  <si>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</si>
  <si>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</si>
  <si>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</si>
  <si>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</si>
  <si>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</si>
  <si>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</si>
  <si>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</si>
  <si>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</si>
  <si>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</si>
  <si>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</si>
  <si>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</si>
  <si>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</si>
  <si>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</si>
  <si>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</si>
  <si>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</si>
  <si>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</si>
  <si>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</si>
  <si>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</si>
  <si>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</si>
  <si>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</si>
  <si>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</si>
  <si>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</si>
  <si>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</si>
  <si>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</si>
  <si>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</si>
  <si>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</si>
  <si>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</si>
  <si>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</si>
  <si>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</si>
  <si>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</si>
  <si>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</si>
  <si>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</si>
  <si>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</si>
  <si>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</si>
  <si>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</si>
  <si>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</si>
  <si>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</si>
  <si>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</si>
  <si>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</si>
  <si>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</si>
  <si>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</si>
  <si>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</si>
  <si>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</si>
  <si>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</si>
  <si>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</si>
  <si>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</si>
  <si>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</si>
  <si>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</si>
  <si>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</si>
  <si>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</si>
  <si>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</si>
  <si>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</si>
  <si>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</si>
  <si>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</si>
  <si>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</si>
  <si>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</si>
  <si>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</si>
  <si>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</si>
  <si>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</si>
  <si>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</si>
  <si>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</si>
  <si>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</si>
  <si>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</si>
  <si>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</si>
  <si>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</si>
  <si>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</si>
  <si>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</si>
  <si>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</si>
  <si>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</si>
  <si>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</si>
  <si>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</si>
  <si>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</si>
  <si>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</si>
  <si>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</si>
  <si>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</si>
  <si>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</si>
  <si>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</si>
  <si>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</si>
  <si>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</si>
  <si>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</si>
  <si>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</si>
  <si>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</si>
  <si>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</si>
  <si>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</si>
  <si>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</si>
  <si>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</si>
  <si>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</si>
  <si>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</si>
  <si>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</si>
  <si>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</si>
  <si>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</si>
  <si>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</si>
  <si>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</si>
  <si>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</si>
  <si>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</si>
  <si>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</si>
  <si>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</si>
  <si>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</si>
  <si>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</si>
  <si>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</si>
  <si>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</si>
  <si>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</si>
  <si>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</si>
  <si>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</si>
  <si>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</si>
  <si>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</si>
  <si>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</si>
  <si>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</si>
  <si>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</si>
  <si>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</si>
  <si>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</si>
  <si>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</si>
  <si>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</si>
  <si>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</si>
  <si>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</si>
  <si>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</si>
  <si>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</si>
  <si>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</si>
  <si>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</si>
  <si>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</si>
  <si>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</si>
  <si>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</si>
  <si>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</si>
  <si>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</si>
  <si>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</si>
  <si>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</si>
  <si>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</si>
  <si>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</si>
  <si>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</si>
  <si>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</si>
  <si>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</si>
  <si>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</si>
  <si>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</si>
  <si>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</si>
  <si>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</si>
  <si>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</si>
  <si>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</si>
  <si>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</si>
  <si>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</si>
  <si>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</si>
  <si>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</si>
  <si>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</si>
  <si>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</si>
  <si>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</si>
  <si>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</si>
  <si>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</si>
  <si>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</si>
  <si>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</si>
  <si>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</si>
  <si>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</si>
  <si>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</si>
  <si>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</si>
  <si>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</si>
  <si>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</si>
  <si>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</si>
  <si>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</si>
  <si>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</si>
  <si>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</si>
  <si>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</si>
  <si>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</si>
  <si>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</si>
  <si>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</si>
  <si>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</si>
  <si>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</si>
  <si>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</si>
  <si>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</si>
  <si>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</si>
  <si>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</si>
  <si>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</si>
  <si>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</si>
  <si>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</si>
  <si>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</si>
  <si>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</si>
  <si>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</si>
  <si>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</si>
  <si>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</si>
  <si>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</si>
  <si>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</si>
  <si>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</si>
  <si>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</si>
  <si>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</si>
  <si>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</si>
  <si>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</si>
  <si>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</si>
  <si>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</si>
  <si>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</si>
  <si>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</si>
  <si>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</si>
  <si>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</si>
  <si>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</si>
  <si>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</si>
  <si>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</si>
  <si>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</si>
  <si>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</si>
  <si>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</si>
  <si>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</si>
  <si>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</si>
  <si>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</si>
  <si>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</si>
  <si>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</si>
  <si>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</si>
  <si>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</si>
  <si>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</si>
  <si>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</si>
  <si>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</si>
  <si>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</si>
  <si>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</si>
  <si>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</si>
  <si>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</si>
  <si>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</si>
  <si>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</si>
  <si>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</si>
  <si>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</si>
  <si>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</si>
  <si>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</si>
  <si>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</si>
  <si>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</si>
  <si>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</si>
  <si>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</si>
  <si>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</si>
  <si>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</si>
  <si>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</si>
  <si>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</si>
  <si>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</si>
  <si>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</si>
  <si>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</si>
  <si>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</si>
  <si>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</si>
  <si>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</si>
  <si>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</si>
  <si>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</si>
  <si>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</si>
  <si>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</si>
  <si>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</si>
  <si>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</si>
  <si>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</si>
  <si>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</si>
  <si>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</si>
  <si>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</si>
  <si>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</si>
  <si>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</si>
  <si>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</si>
  <si>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</si>
  <si>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</si>
  <si>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</si>
  <si>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</si>
  <si>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</si>
  <si>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</si>
  <si>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</si>
  <si>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</si>
  <si>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</si>
  <si>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</si>
  <si>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</si>
  <si>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</si>
  <si>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</si>
  <si>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</si>
  <si>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</si>
  <si>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</si>
  <si>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</si>
  <si>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</si>
  <si>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</si>
  <si>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</si>
  <si>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</si>
  <si>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</si>
  <si>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</si>
  <si>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</si>
  <si>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</si>
  <si>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</si>
  <si>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</si>
  <si>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</si>
  <si>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</si>
  <si>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</si>
  <si>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</si>
  <si>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</si>
  <si>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</si>
  <si>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</si>
  <si>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</si>
  <si>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</si>
  <si>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</si>
  <si>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</si>
  <si>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</si>
  <si>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</si>
  <si>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</si>
  <si>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</si>
  <si>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</si>
  <si>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</si>
  <si>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</si>
  <si>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</si>
  <si>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</si>
  <si>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</si>
  <si>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</si>
  <si>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</si>
  <si>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</si>
  <si>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</si>
  <si>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</si>
  <si>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</si>
  <si>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</si>
  <si>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</si>
  <si>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</si>
  <si>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</si>
  <si>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</si>
  <si>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</si>
  <si>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</si>
  <si>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</si>
  <si>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</si>
  <si>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</si>
  <si>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</si>
  <si>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</si>
  <si>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</si>
  <si>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</si>
  <si>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</si>
  <si>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</si>
  <si>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</si>
  <si>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</si>
  <si>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</si>
  <si>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</si>
  <si>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</si>
  <si>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</si>
  <si>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</si>
  <si>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</si>
  <si>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</si>
  <si>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</si>
  <si>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</si>
  <si>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</si>
  <si>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</si>
  <si>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</si>
  <si>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</si>
  <si>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</si>
  <si>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</si>
  <si>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</si>
  <si>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</si>
  <si>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</si>
  <si>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</si>
  <si>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</si>
  <si>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</si>
  <si>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</si>
  <si>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</si>
  <si>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</si>
  <si>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</si>
  <si>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</si>
  <si>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</si>
  <si>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</si>
  <si>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</si>
  <si>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</si>
  <si>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</si>
  <si>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</si>
  <si>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</si>
  <si>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</si>
  <si>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</si>
  <si>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</si>
  <si>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</si>
  <si>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</si>
  <si>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</si>
  <si>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</si>
  <si>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</si>
  <si>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</si>
  <si>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</si>
  <si>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</si>
  <si>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</si>
  <si>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</si>
  <si>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</si>
  <si>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</si>
  <si>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</si>
  <si>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</si>
  <si>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</si>
  <si>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</si>
  <si>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</si>
  <si>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</si>
  <si>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</si>
  <si>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</si>
  <si>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אג"ח ממשלת ישראל</t>
  </si>
  <si>
    <t>אינפיניטי השתלמות מסלול אג"ח עד 25%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</si>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</sst>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7807625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35"/>
      <sheetName val="גיליון237"/>
      <sheetName val="גיליון239"/>
      <sheetName val="גיליון241"/>
      <sheetName val="גיליון243"/>
      <sheetName val="גיליון245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8"/>
  <sheetViews>
    <sheetView rightToLeft="1" tabSelected="1" topLeftCell="S1" workbookViewId="0">
      <selection activeCell="L9" sqref="L9"/>
    </sheetView>
  </sheetViews>
  <sheetFormatPr defaultRowHeight="14.25" x14ac:dyDescent="0.2"/>
  <sheetData>
    <row r="1" spans="1:40" ht="15.75" x14ac:dyDescent="0.25">
      <c r="A1" s="1"/>
      <c r="B1" s="2"/>
      <c r="C1" s="2"/>
      <c r="D1" s="2"/>
      <c r="E1">
        <v>715</v>
      </c>
      <c r="F1">
        <v>716</v>
      </c>
      <c r="G1">
        <v>719</v>
      </c>
      <c r="H1">
        <v>720</v>
      </c>
      <c r="I1">
        <v>721</v>
      </c>
      <c r="J1">
        <v>723</v>
      </c>
      <c r="K1">
        <v>725</v>
      </c>
      <c r="L1">
        <v>727</v>
      </c>
      <c r="M1">
        <v>730</v>
      </c>
      <c r="N1">
        <v>732</v>
      </c>
      <c r="O1">
        <v>735</v>
      </c>
      <c r="P1">
        <v>808</v>
      </c>
      <c r="Q1">
        <v>739</v>
      </c>
      <c r="R1">
        <v>740</v>
      </c>
      <c r="S1">
        <v>741</v>
      </c>
      <c r="T1">
        <v>742</v>
      </c>
      <c r="U1">
        <v>810</v>
      </c>
      <c r="V1">
        <v>744</v>
      </c>
      <c r="W1">
        <v>745</v>
      </c>
      <c r="X1">
        <v>746</v>
      </c>
      <c r="Y1">
        <v>747</v>
      </c>
      <c r="Z1">
        <v>749</v>
      </c>
      <c r="AA1">
        <v>750</v>
      </c>
      <c r="AB1">
        <v>751</v>
      </c>
      <c r="AC1">
        <v>759</v>
      </c>
      <c r="AD1">
        <v>508</v>
      </c>
      <c r="AE1">
        <v>509</v>
      </c>
      <c r="AF1">
        <v>510</v>
      </c>
      <c r="AG1">
        <v>511</v>
      </c>
      <c r="AH1">
        <v>512</v>
      </c>
      <c r="AI1">
        <v>513</v>
      </c>
      <c r="AJ1">
        <v>518</v>
      </c>
      <c r="AK1">
        <v>520</v>
      </c>
      <c r="AL1">
        <v>552</v>
      </c>
      <c r="AM1">
        <v>556</v>
      </c>
      <c r="AN1">
        <v>674</v>
      </c>
    </row>
    <row r="2" spans="1:40" x14ac:dyDescent="0.2">
      <c r="E2">
        <v>1078</v>
      </c>
      <c r="F2">
        <v>1536</v>
      </c>
      <c r="G2">
        <v>7232</v>
      </c>
      <c r="H2">
        <v>1209</v>
      </c>
      <c r="I2">
        <v>7233</v>
      </c>
      <c r="J2">
        <v>7231</v>
      </c>
      <c r="K2">
        <v>1084</v>
      </c>
      <c r="L2">
        <v>1537</v>
      </c>
      <c r="M2">
        <v>1210</v>
      </c>
      <c r="N2">
        <v>11957</v>
      </c>
      <c r="O2">
        <v>2254</v>
      </c>
      <c r="P2">
        <v>13229</v>
      </c>
      <c r="Q2">
        <v>9638</v>
      </c>
      <c r="R2">
        <v>9639</v>
      </c>
      <c r="S2">
        <v>11407</v>
      </c>
      <c r="T2">
        <v>12540</v>
      </c>
      <c r="U2">
        <v>13228</v>
      </c>
      <c r="V2">
        <v>11374</v>
      </c>
      <c r="W2">
        <v>11373</v>
      </c>
      <c r="X2">
        <v>11372</v>
      </c>
      <c r="Y2">
        <v>11914</v>
      </c>
      <c r="Z2">
        <v>1095</v>
      </c>
      <c r="AA2">
        <v>1211</v>
      </c>
      <c r="AB2">
        <v>1539</v>
      </c>
      <c r="AC2">
        <v>295</v>
      </c>
      <c r="AD2">
        <v>14919</v>
      </c>
      <c r="AE2">
        <v>14920</v>
      </c>
      <c r="AF2">
        <v>14921</v>
      </c>
      <c r="AG2">
        <v>14922</v>
      </c>
      <c r="AH2">
        <v>14923</v>
      </c>
      <c r="AI2">
        <v>14924</v>
      </c>
      <c r="AJ2">
        <v>14331</v>
      </c>
      <c r="AK2">
        <v>14332</v>
      </c>
      <c r="AL2">
        <v>15396</v>
      </c>
      <c r="AM2">
        <v>15423</v>
      </c>
      <c r="AN2">
        <v>15418</v>
      </c>
    </row>
    <row r="3" spans="1:40" ht="15.75" x14ac:dyDescent="0.25">
      <c r="A3" s="3">
        <v>45689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40" ht="15.75" x14ac:dyDescent="0.25">
      <c r="A4" s="4"/>
      <c r="B4" s="5"/>
      <c r="C4" s="5"/>
      <c r="D4" s="6" t="s">
        <v>0</v>
      </c>
    </row>
    <row r="5" spans="1:40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3393.6680000000001</v>
      </c>
      <c r="F5">
        <v>14196.933999999999</v>
      </c>
      <c r="G5">
        <v>10706.781999999999</v>
      </c>
      <c r="H5">
        <v>291.82299999999998</v>
      </c>
      <c r="I5">
        <v>2478.3850000000002</v>
      </c>
      <c r="J5">
        <v>2595.6480000000001</v>
      </c>
      <c r="K5">
        <v>1106.241</v>
      </c>
      <c r="L5">
        <v>22121.513999999999</v>
      </c>
      <c r="M5">
        <v>1171.875</v>
      </c>
      <c r="N5">
        <v>929.95100000000002</v>
      </c>
      <c r="O5">
        <v>1192.7829999999999</v>
      </c>
      <c r="P5">
        <v>6584.4189999999999</v>
      </c>
      <c r="Q5">
        <v>3125.864</v>
      </c>
      <c r="R5">
        <v>3349.047</v>
      </c>
      <c r="S5">
        <v>5989.72</v>
      </c>
      <c r="T5">
        <v>3298.8069999999998</v>
      </c>
      <c r="U5">
        <v>764.62699999999995</v>
      </c>
      <c r="V5">
        <v>11278.224</v>
      </c>
      <c r="W5">
        <v>10946.23</v>
      </c>
      <c r="X5">
        <v>288.404</v>
      </c>
      <c r="Y5">
        <v>27778.414000000001</v>
      </c>
      <c r="Z5">
        <v>176.922</v>
      </c>
      <c r="AA5">
        <v>39.481000000000002</v>
      </c>
      <c r="AB5">
        <v>9037.4210000000003</v>
      </c>
      <c r="AC5">
        <v>973.25800000000004</v>
      </c>
      <c r="AD5">
        <v>197.06299999999999</v>
      </c>
      <c r="AE5">
        <v>397.01799999999997</v>
      </c>
      <c r="AF5">
        <v>401.78899999999999</v>
      </c>
      <c r="AG5">
        <v>271.83100000000002</v>
      </c>
      <c r="AH5">
        <v>205.67599999999999</v>
      </c>
      <c r="AI5">
        <v>61.264000000000003</v>
      </c>
      <c r="AJ5">
        <v>905.21900000000005</v>
      </c>
      <c r="AK5">
        <v>159.22200000000001</v>
      </c>
      <c r="AL5">
        <v>613.80600000000004</v>
      </c>
      <c r="AM5">
        <v>-116.28100000000001</v>
      </c>
      <c r="AN5">
        <v>247.80500000000001</v>
      </c>
    </row>
    <row r="6" spans="1:40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0</v>
      </c>
      <c r="F6">
        <v>6086.22</v>
      </c>
      <c r="G6">
        <v>270.08199999999999</v>
      </c>
      <c r="H6">
        <v>0.59099999999999997</v>
      </c>
      <c r="I6">
        <v>95.316000000000003</v>
      </c>
      <c r="J6">
        <v>73.221000000000004</v>
      </c>
      <c r="K6">
        <v>2E-3</v>
      </c>
      <c r="L6">
        <v>2051.3139999999999</v>
      </c>
      <c r="M6">
        <v>0.09</v>
      </c>
      <c r="N6">
        <v>1.389</v>
      </c>
      <c r="O6">
        <v>6.5039999999999996</v>
      </c>
      <c r="P6">
        <v>686.995</v>
      </c>
      <c r="Q6">
        <v>241.92699999999999</v>
      </c>
      <c r="R6">
        <v>27.503</v>
      </c>
      <c r="S6">
        <v>425.16800000000001</v>
      </c>
      <c r="T6">
        <v>792.44600000000003</v>
      </c>
      <c r="U6">
        <v>10.343999999999999</v>
      </c>
      <c r="V6">
        <v>466.47899999999998</v>
      </c>
      <c r="W6">
        <v>147.09100000000001</v>
      </c>
      <c r="X6">
        <v>30.143000000000001</v>
      </c>
      <c r="Y6">
        <v>903.98800000000006</v>
      </c>
      <c r="Z6">
        <v>0.27800000000000002</v>
      </c>
      <c r="AA6">
        <v>31.196999999999999</v>
      </c>
      <c r="AB6">
        <v>521.09900000000005</v>
      </c>
      <c r="AC6">
        <v>76.424999999999997</v>
      </c>
      <c r="AD6">
        <v>19.210999999999999</v>
      </c>
      <c r="AE6">
        <v>876.16499999999996</v>
      </c>
      <c r="AF6">
        <v>74.424000000000007</v>
      </c>
      <c r="AG6">
        <v>1384.847</v>
      </c>
      <c r="AH6">
        <v>220.01599999999999</v>
      </c>
      <c r="AI6">
        <v>45.246000000000002</v>
      </c>
      <c r="AJ6">
        <v>0</v>
      </c>
      <c r="AK6">
        <v>12.863</v>
      </c>
      <c r="AL6">
        <v>6.4980000000000002</v>
      </c>
      <c r="AM6">
        <v>190.20599999999999</v>
      </c>
      <c r="AN6">
        <v>0</v>
      </c>
    </row>
    <row r="7" spans="1:40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</row>
    <row r="8" spans="1:40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</row>
    <row r="9" spans="1:40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</row>
    <row r="10" spans="1:40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</row>
    <row r="11" spans="1:40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</row>
    <row r="12" spans="1:40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</row>
    <row r="13" spans="1:40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18123.449000000001</v>
      </c>
      <c r="G13">
        <v>0</v>
      </c>
      <c r="H13">
        <v>0</v>
      </c>
      <c r="I13">
        <v>0</v>
      </c>
      <c r="J13">
        <v>0</v>
      </c>
      <c r="K13">
        <v>0</v>
      </c>
      <c r="L13">
        <v>22101.624</v>
      </c>
      <c r="M13">
        <v>0</v>
      </c>
      <c r="N13">
        <v>0</v>
      </c>
      <c r="O13">
        <v>0</v>
      </c>
      <c r="P13">
        <v>9.9749999999999996</v>
      </c>
      <c r="Q13">
        <v>0</v>
      </c>
      <c r="R13">
        <v>0</v>
      </c>
      <c r="S13">
        <v>493.73700000000002</v>
      </c>
      <c r="T13">
        <v>6530.8019999999997</v>
      </c>
      <c r="U13">
        <v>0</v>
      </c>
      <c r="V13">
        <v>0</v>
      </c>
      <c r="W13">
        <v>0</v>
      </c>
      <c r="X13">
        <v>0</v>
      </c>
      <c r="Y13">
        <v>12903.047</v>
      </c>
      <c r="Z13">
        <v>0</v>
      </c>
      <c r="AA13">
        <v>0</v>
      </c>
      <c r="AB13">
        <v>0</v>
      </c>
      <c r="AC13">
        <v>0</v>
      </c>
      <c r="AD13">
        <v>1580.896</v>
      </c>
      <c r="AE13">
        <v>1057.145</v>
      </c>
      <c r="AF13">
        <v>242.17400000000001</v>
      </c>
      <c r="AG13">
        <v>793.18</v>
      </c>
      <c r="AH13">
        <v>712.34100000000001</v>
      </c>
      <c r="AI13">
        <v>76.915999999999997</v>
      </c>
      <c r="AJ13">
        <v>0</v>
      </c>
      <c r="AK13">
        <v>0</v>
      </c>
      <c r="AL13">
        <v>69.685000000000002</v>
      </c>
      <c r="AM13">
        <v>0</v>
      </c>
      <c r="AN13">
        <v>0</v>
      </c>
    </row>
    <row r="14" spans="1:40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13274.647000000001</v>
      </c>
      <c r="F14">
        <v>0</v>
      </c>
      <c r="G14">
        <v>26253.603999999999</v>
      </c>
      <c r="H14">
        <v>8554.7330000000002</v>
      </c>
      <c r="I14">
        <v>17304.014999999999</v>
      </c>
      <c r="J14">
        <v>5521.2479999999996</v>
      </c>
      <c r="K14">
        <v>30272.812000000002</v>
      </c>
      <c r="L14">
        <v>0</v>
      </c>
      <c r="M14">
        <v>21054.880000000001</v>
      </c>
      <c r="N14">
        <v>11001.26</v>
      </c>
      <c r="O14">
        <v>0</v>
      </c>
      <c r="P14">
        <v>17954.343000000001</v>
      </c>
      <c r="Q14">
        <v>9358.9359999999997</v>
      </c>
      <c r="R14">
        <v>7656.2719999999999</v>
      </c>
      <c r="S14">
        <v>0</v>
      </c>
      <c r="T14">
        <v>0</v>
      </c>
      <c r="U14">
        <v>0</v>
      </c>
      <c r="V14">
        <v>66804.183999999994</v>
      </c>
      <c r="W14">
        <v>0</v>
      </c>
      <c r="X14">
        <v>1711.1489999999999</v>
      </c>
      <c r="Y14">
        <v>0</v>
      </c>
      <c r="Z14">
        <v>3063.0120000000002</v>
      </c>
      <c r="AA14">
        <v>0</v>
      </c>
      <c r="AB14">
        <v>32270.498</v>
      </c>
      <c r="AC14">
        <v>11642.174999999999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</row>
    <row r="15" spans="1:40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</row>
    <row r="16" spans="1:40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28840.946</v>
      </c>
      <c r="F16">
        <v>0</v>
      </c>
      <c r="G16">
        <v>22364.413</v>
      </c>
      <c r="H16">
        <v>9377.4480000000003</v>
      </c>
      <c r="I16">
        <v>11081.018</v>
      </c>
      <c r="J16">
        <v>5501.4920000000002</v>
      </c>
      <c r="K16">
        <v>27896.611000000001</v>
      </c>
      <c r="L16">
        <v>0</v>
      </c>
      <c r="M16">
        <v>20229.901000000002</v>
      </c>
      <c r="N16">
        <v>10743.976000000001</v>
      </c>
      <c r="O16">
        <v>0</v>
      </c>
      <c r="P16">
        <v>16037.382</v>
      </c>
      <c r="Q16">
        <v>10486.844999999999</v>
      </c>
      <c r="R16">
        <v>8299.4150000000009</v>
      </c>
      <c r="S16">
        <v>0</v>
      </c>
      <c r="T16">
        <v>0</v>
      </c>
      <c r="U16">
        <v>0</v>
      </c>
      <c r="V16">
        <v>82393.331999999995</v>
      </c>
      <c r="W16">
        <v>0</v>
      </c>
      <c r="X16">
        <v>1391.1690000000001</v>
      </c>
      <c r="Y16">
        <v>0</v>
      </c>
      <c r="Z16">
        <v>3809.1149999999998</v>
      </c>
      <c r="AA16">
        <v>0</v>
      </c>
      <c r="AB16">
        <v>29286.264999999999</v>
      </c>
      <c r="AC16">
        <v>17849.795999999998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</row>
    <row r="17" spans="1:40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</row>
    <row r="18" spans="1:40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1244.9580000000001</v>
      </c>
      <c r="F18">
        <v>36291.951999999997</v>
      </c>
      <c r="G18">
        <v>8809.3150000000005</v>
      </c>
      <c r="H18">
        <v>0</v>
      </c>
      <c r="I18">
        <v>4177.6319999999996</v>
      </c>
      <c r="J18">
        <v>2036.99</v>
      </c>
      <c r="K18">
        <v>1483.35</v>
      </c>
      <c r="L18">
        <v>42661.156000000003</v>
      </c>
      <c r="M18">
        <v>439.73599999999999</v>
      </c>
      <c r="N18">
        <v>1741.5170000000001</v>
      </c>
      <c r="O18">
        <v>0</v>
      </c>
      <c r="P18">
        <v>7578.0079999999998</v>
      </c>
      <c r="Q18">
        <v>5152.63</v>
      </c>
      <c r="R18">
        <v>799.52</v>
      </c>
      <c r="S18">
        <v>6336.1959999999999</v>
      </c>
      <c r="T18">
        <v>33882.451999999997</v>
      </c>
      <c r="U18">
        <v>0</v>
      </c>
      <c r="V18">
        <v>10293.82</v>
      </c>
      <c r="W18">
        <v>1569.443</v>
      </c>
      <c r="X18">
        <v>734.548</v>
      </c>
      <c r="Y18">
        <v>198619.82</v>
      </c>
      <c r="Z18">
        <v>0</v>
      </c>
      <c r="AA18">
        <v>136.24</v>
      </c>
      <c r="AB18">
        <v>12943.727000000001</v>
      </c>
      <c r="AC18">
        <v>0</v>
      </c>
      <c r="AD18">
        <v>3132.6129999999998</v>
      </c>
      <c r="AE18">
        <v>9727.1720000000005</v>
      </c>
      <c r="AF18">
        <v>736.41200000000003</v>
      </c>
      <c r="AG18">
        <v>11696.476000000001</v>
      </c>
      <c r="AH18">
        <v>8703.4310000000005</v>
      </c>
      <c r="AI18">
        <v>766.84199999999998</v>
      </c>
      <c r="AJ18">
        <v>0</v>
      </c>
      <c r="AK18">
        <v>0</v>
      </c>
      <c r="AL18">
        <v>4809.5020000000004</v>
      </c>
      <c r="AM18">
        <v>0</v>
      </c>
      <c r="AN18">
        <v>0</v>
      </c>
    </row>
    <row r="19" spans="1:40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</row>
    <row r="20" spans="1:40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</row>
    <row r="21" spans="1:40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5054.3069999999998</v>
      </c>
      <c r="F21">
        <v>0</v>
      </c>
      <c r="G21">
        <v>0</v>
      </c>
      <c r="H21">
        <v>0</v>
      </c>
      <c r="I21">
        <v>0</v>
      </c>
      <c r="J21">
        <v>0</v>
      </c>
      <c r="K21">
        <v>3711.2049999999999</v>
      </c>
      <c r="L21">
        <v>0</v>
      </c>
      <c r="M21">
        <v>530.17200000000003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</row>
    <row r="22" spans="1:40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43186.928</v>
      </c>
      <c r="G22">
        <v>0</v>
      </c>
      <c r="H22">
        <v>0</v>
      </c>
      <c r="I22">
        <v>0</v>
      </c>
      <c r="J22">
        <v>0</v>
      </c>
      <c r="K22">
        <v>0</v>
      </c>
      <c r="L22">
        <v>35626.834999999999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11675.246999999999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5290.3270000000002</v>
      </c>
      <c r="AE22">
        <v>0</v>
      </c>
      <c r="AF22">
        <v>0</v>
      </c>
      <c r="AG22">
        <v>0</v>
      </c>
      <c r="AH22">
        <v>0</v>
      </c>
      <c r="AI22">
        <v>226.52</v>
      </c>
      <c r="AJ22">
        <v>0</v>
      </c>
      <c r="AK22">
        <v>0</v>
      </c>
      <c r="AL22">
        <v>317.03899999999999</v>
      </c>
      <c r="AM22">
        <v>0</v>
      </c>
      <c r="AN22">
        <v>0</v>
      </c>
    </row>
    <row r="23" spans="1:40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</row>
    <row r="24" spans="1:40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</row>
    <row r="25" spans="1:40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</row>
    <row r="26" spans="1:40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</row>
    <row r="27" spans="1:40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</row>
    <row r="28" spans="1:40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</row>
    <row r="29" spans="1:40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</row>
    <row r="30" spans="1:40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</row>
    <row r="31" spans="1:40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</row>
    <row r="32" spans="1:40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</row>
    <row r="33" spans="1:40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</row>
    <row r="34" spans="1:40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</row>
    <row r="35" spans="1:40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</row>
    <row r="36" spans="1:40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</row>
    <row r="37" spans="1:40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</row>
    <row r="38" spans="1:40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</row>
    <row r="39" spans="1:40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</row>
    <row r="40" spans="1:40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</row>
    <row r="41" spans="1:40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</row>
    <row r="42" spans="1:40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</row>
    <row r="43" spans="1:40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</row>
    <row r="44" spans="1:40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</row>
    <row r="45" spans="1:40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</row>
    <row r="46" spans="1:40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</row>
    <row r="47" spans="1:40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</row>
    <row r="48" spans="1:40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</row>
    <row r="49" spans="1:40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</row>
    <row r="50" spans="1:40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</row>
    <row r="51" spans="1:40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</row>
    <row r="52" spans="1:40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</row>
    <row r="53" spans="1:40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</row>
    <row r="54" spans="1:40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</row>
    <row r="55" spans="1:40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</row>
    <row r="56" spans="1:40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</row>
    <row r="57" spans="1:40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</row>
    <row r="58" spans="1:40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</row>
    <row r="59" spans="1:40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</row>
    <row r="60" spans="1:40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17786.697</v>
      </c>
      <c r="F60">
        <v>0</v>
      </c>
      <c r="G60">
        <v>14632.21</v>
      </c>
      <c r="H60">
        <v>0</v>
      </c>
      <c r="I60">
        <v>5396.8559999999998</v>
      </c>
      <c r="J60">
        <v>1732.992</v>
      </c>
      <c r="K60">
        <v>18683.488000000001</v>
      </c>
      <c r="L60">
        <v>0</v>
      </c>
      <c r="M60">
        <v>0</v>
      </c>
      <c r="N60">
        <v>2958.12</v>
      </c>
      <c r="O60">
        <v>0</v>
      </c>
      <c r="P60">
        <v>13995.316000000001</v>
      </c>
      <c r="Q60">
        <v>6999.78</v>
      </c>
      <c r="R60">
        <v>3230.5439999999999</v>
      </c>
      <c r="S60">
        <v>0</v>
      </c>
      <c r="T60">
        <v>0</v>
      </c>
      <c r="U60">
        <v>0</v>
      </c>
      <c r="V60">
        <v>33247.510999999999</v>
      </c>
      <c r="W60">
        <v>0</v>
      </c>
      <c r="X60">
        <v>1202.097</v>
      </c>
      <c r="Y60">
        <v>0</v>
      </c>
      <c r="Z60">
        <v>1559.268</v>
      </c>
      <c r="AA60">
        <v>0</v>
      </c>
      <c r="AB60">
        <v>19800.740000000002</v>
      </c>
      <c r="AC60">
        <v>10233.698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</row>
    <row r="61" spans="1:40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18.087</v>
      </c>
      <c r="S61">
        <v>0</v>
      </c>
      <c r="T61">
        <v>0</v>
      </c>
      <c r="U61">
        <v>0</v>
      </c>
      <c r="V61">
        <v>155.845</v>
      </c>
      <c r="W61">
        <v>0</v>
      </c>
      <c r="X61">
        <v>0</v>
      </c>
      <c r="Y61">
        <v>0</v>
      </c>
      <c r="Z61">
        <v>0</v>
      </c>
      <c r="AA61">
        <v>0</v>
      </c>
      <c r="AB61">
        <v>57.426000000000002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</row>
    <row r="62" spans="1:40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6110.848</v>
      </c>
      <c r="F62">
        <v>0</v>
      </c>
      <c r="G62">
        <v>7899.5619999999999</v>
      </c>
      <c r="H62">
        <v>0</v>
      </c>
      <c r="I62">
        <v>3181.5839999999998</v>
      </c>
      <c r="J62">
        <v>2094.4160000000002</v>
      </c>
      <c r="K62">
        <v>8520.5249999999996</v>
      </c>
      <c r="L62">
        <v>0</v>
      </c>
      <c r="M62">
        <v>0</v>
      </c>
      <c r="N62">
        <v>3120.2510000000002</v>
      </c>
      <c r="O62">
        <v>0</v>
      </c>
      <c r="P62">
        <v>5986.8810000000003</v>
      </c>
      <c r="Q62">
        <v>4195.3900000000003</v>
      </c>
      <c r="R62">
        <v>1760.355</v>
      </c>
      <c r="S62">
        <v>0</v>
      </c>
      <c r="T62">
        <v>0</v>
      </c>
      <c r="U62">
        <v>0</v>
      </c>
      <c r="V62">
        <v>13038.686</v>
      </c>
      <c r="W62">
        <v>0</v>
      </c>
      <c r="X62">
        <v>586.36199999999997</v>
      </c>
      <c r="Y62">
        <v>0</v>
      </c>
      <c r="Z62">
        <v>788.91600000000005</v>
      </c>
      <c r="AA62">
        <v>0</v>
      </c>
      <c r="AB62">
        <v>8332.6679999999997</v>
      </c>
      <c r="AC62">
        <v>3726.4059999999999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</row>
    <row r="63" spans="1:40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</row>
    <row r="64" spans="1:40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8158.0879999999997</v>
      </c>
      <c r="F64">
        <v>0</v>
      </c>
      <c r="G64">
        <v>5883.665</v>
      </c>
      <c r="H64">
        <v>181.2</v>
      </c>
      <c r="I64">
        <v>3171.92</v>
      </c>
      <c r="J64">
        <v>2127.652</v>
      </c>
      <c r="K64">
        <v>11478.877</v>
      </c>
      <c r="L64">
        <v>0</v>
      </c>
      <c r="M64">
        <v>0</v>
      </c>
      <c r="N64">
        <v>1374.106</v>
      </c>
      <c r="O64">
        <v>0</v>
      </c>
      <c r="P64">
        <v>6122.03</v>
      </c>
      <c r="Q64">
        <v>3161.2869999999998</v>
      </c>
      <c r="R64">
        <v>1575.867</v>
      </c>
      <c r="S64">
        <v>0</v>
      </c>
      <c r="T64">
        <v>0</v>
      </c>
      <c r="U64">
        <v>0</v>
      </c>
      <c r="V64">
        <v>16290.464</v>
      </c>
      <c r="W64">
        <v>0</v>
      </c>
      <c r="X64">
        <v>468.69600000000003</v>
      </c>
      <c r="Y64">
        <v>0</v>
      </c>
      <c r="Z64">
        <v>1027.1320000000001</v>
      </c>
      <c r="AA64">
        <v>0</v>
      </c>
      <c r="AB64">
        <v>2473.451</v>
      </c>
      <c r="AC64">
        <v>3700.569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</row>
    <row r="65" spans="1:40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</row>
    <row r="66" spans="1:40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11983.636</v>
      </c>
      <c r="F66">
        <v>0</v>
      </c>
      <c r="G66">
        <v>10752.564</v>
      </c>
      <c r="H66">
        <v>0</v>
      </c>
      <c r="I66">
        <v>5210.1400000000003</v>
      </c>
      <c r="J66">
        <v>1671.4949999999999</v>
      </c>
      <c r="K66">
        <v>14527.21</v>
      </c>
      <c r="L66">
        <v>0</v>
      </c>
      <c r="M66">
        <v>0</v>
      </c>
      <c r="N66">
        <v>2503.3939999999998</v>
      </c>
      <c r="O66">
        <v>0</v>
      </c>
      <c r="P66">
        <v>9974.6419999999998</v>
      </c>
      <c r="Q66">
        <v>3036.7739999999999</v>
      </c>
      <c r="R66">
        <v>2929.232</v>
      </c>
      <c r="S66">
        <v>0</v>
      </c>
      <c r="T66">
        <v>0</v>
      </c>
      <c r="U66">
        <v>0</v>
      </c>
      <c r="V66">
        <v>17669.256000000001</v>
      </c>
      <c r="W66">
        <v>0</v>
      </c>
      <c r="X66">
        <v>623.70899999999995</v>
      </c>
      <c r="Y66">
        <v>0</v>
      </c>
      <c r="Z66">
        <v>1683.864</v>
      </c>
      <c r="AA66">
        <v>0</v>
      </c>
      <c r="AB66">
        <v>5927.3050000000003</v>
      </c>
      <c r="AC66">
        <v>7241.9690000000001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</row>
    <row r="67" spans="1:40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</row>
    <row r="68" spans="1:40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71.590999999999994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</row>
    <row r="69" spans="1:40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</row>
    <row r="70" spans="1:40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704.04899999999998</v>
      </c>
      <c r="F70">
        <v>0</v>
      </c>
      <c r="G70">
        <v>416.05399999999997</v>
      </c>
      <c r="H70">
        <v>0</v>
      </c>
      <c r="I70">
        <v>196.61099999999999</v>
      </c>
      <c r="J70">
        <v>90.58</v>
      </c>
      <c r="K70">
        <v>1028.2090000000001</v>
      </c>
      <c r="L70">
        <v>0</v>
      </c>
      <c r="M70">
        <v>0</v>
      </c>
      <c r="N70">
        <v>54.003</v>
      </c>
      <c r="O70">
        <v>0</v>
      </c>
      <c r="P70">
        <v>337.31200000000001</v>
      </c>
      <c r="Q70">
        <v>243.99299999999999</v>
      </c>
      <c r="R70">
        <v>115.58799999999999</v>
      </c>
      <c r="S70">
        <v>0</v>
      </c>
      <c r="T70">
        <v>0</v>
      </c>
      <c r="U70">
        <v>0</v>
      </c>
      <c r="V70">
        <v>64.887</v>
      </c>
      <c r="W70">
        <v>0</v>
      </c>
      <c r="X70">
        <v>48.737000000000002</v>
      </c>
      <c r="Y70">
        <v>0</v>
      </c>
      <c r="Z70">
        <v>193.523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</row>
    <row r="71" spans="1:40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</row>
    <row r="72" spans="1:40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898.98099999999999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</row>
    <row r="73" spans="1:40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</row>
    <row r="74" spans="1:40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</row>
    <row r="75" spans="1:40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</row>
    <row r="76" spans="1:40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</row>
    <row r="77" spans="1:40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802.95500000000004</v>
      </c>
      <c r="F77">
        <v>0</v>
      </c>
      <c r="G77">
        <v>157.72300000000001</v>
      </c>
      <c r="H77">
        <v>0</v>
      </c>
      <c r="I77">
        <v>96.784999999999997</v>
      </c>
      <c r="J77">
        <v>21.507999999999999</v>
      </c>
      <c r="K77">
        <v>1007.279</v>
      </c>
      <c r="L77">
        <v>0</v>
      </c>
      <c r="M77">
        <v>0</v>
      </c>
      <c r="N77">
        <v>60.939</v>
      </c>
      <c r="O77">
        <v>35.845999999999997</v>
      </c>
      <c r="P77">
        <v>0</v>
      </c>
      <c r="Q77">
        <v>118.29300000000001</v>
      </c>
      <c r="R77">
        <v>114.708</v>
      </c>
      <c r="S77">
        <v>0</v>
      </c>
      <c r="T77">
        <v>0</v>
      </c>
      <c r="U77">
        <v>0</v>
      </c>
      <c r="V77">
        <v>989.35599999999999</v>
      </c>
      <c r="W77">
        <v>0</v>
      </c>
      <c r="X77">
        <v>28.677</v>
      </c>
      <c r="Y77">
        <v>0</v>
      </c>
      <c r="Z77">
        <v>175.64599999999999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</row>
    <row r="78" spans="1:40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917.70799999999997</v>
      </c>
      <c r="F78">
        <v>0</v>
      </c>
      <c r="G78">
        <v>119.782</v>
      </c>
      <c r="H78">
        <v>0</v>
      </c>
      <c r="I78">
        <v>74.299000000000007</v>
      </c>
      <c r="J78">
        <v>13.936999999999999</v>
      </c>
      <c r="K78">
        <v>1170.6990000000001</v>
      </c>
      <c r="L78">
        <v>0</v>
      </c>
      <c r="M78">
        <v>0</v>
      </c>
      <c r="N78">
        <v>44.558</v>
      </c>
      <c r="O78">
        <v>30.504000000000001</v>
      </c>
      <c r="P78">
        <v>0</v>
      </c>
      <c r="Q78">
        <v>83.543000000000006</v>
      </c>
      <c r="R78">
        <v>68.863</v>
      </c>
      <c r="S78">
        <v>0</v>
      </c>
      <c r="T78">
        <v>0</v>
      </c>
      <c r="U78">
        <v>0</v>
      </c>
      <c r="V78">
        <v>615.572</v>
      </c>
      <c r="W78">
        <v>0</v>
      </c>
      <c r="X78">
        <v>19.227</v>
      </c>
      <c r="Y78">
        <v>0</v>
      </c>
      <c r="Z78">
        <v>0</v>
      </c>
      <c r="AA78">
        <v>0</v>
      </c>
      <c r="AB78">
        <v>0</v>
      </c>
      <c r="AC78">
        <v>426.22399999999999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</row>
    <row r="79" spans="1:40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</row>
    <row r="80" spans="1:40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</row>
    <row r="81" spans="1:40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</row>
    <row r="82" spans="1:40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</row>
    <row r="83" spans="1:40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</row>
    <row r="84" spans="1:40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</row>
    <row r="85" spans="1:40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</row>
    <row r="86" spans="1:40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</row>
    <row r="87" spans="1:40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</row>
    <row r="88" spans="1:40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</row>
    <row r="89" spans="1:40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</row>
    <row r="90" spans="1:40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</row>
    <row r="91" spans="1:40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</row>
    <row r="92" spans="1:40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</row>
    <row r="93" spans="1:40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</row>
    <row r="94" spans="1:40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</row>
    <row r="95" spans="1:40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</row>
    <row r="96" spans="1:40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</row>
    <row r="97" spans="1:40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</row>
    <row r="98" spans="1:40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</row>
    <row r="99" spans="1:40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</row>
    <row r="100" spans="1:40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</row>
    <row r="101" spans="1:40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</row>
    <row r="102" spans="1:40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31390.226999999999</v>
      </c>
      <c r="G102">
        <v>15681.806</v>
      </c>
      <c r="H102">
        <v>0</v>
      </c>
      <c r="I102">
        <v>5126.0169999999998</v>
      </c>
      <c r="J102">
        <v>4044.3249999999998</v>
      </c>
      <c r="K102">
        <v>0</v>
      </c>
      <c r="L102">
        <v>41081.131000000001</v>
      </c>
      <c r="M102">
        <v>0</v>
      </c>
      <c r="N102">
        <v>2606.4720000000002</v>
      </c>
      <c r="O102">
        <v>3074.7660000000001</v>
      </c>
      <c r="P102">
        <v>11307.706</v>
      </c>
      <c r="Q102">
        <v>7921.0659999999998</v>
      </c>
      <c r="R102">
        <v>2189.2719999999999</v>
      </c>
      <c r="S102">
        <v>19048.739000000001</v>
      </c>
      <c r="T102">
        <v>0</v>
      </c>
      <c r="U102">
        <v>0</v>
      </c>
      <c r="V102">
        <v>29651.73</v>
      </c>
      <c r="W102">
        <v>16200.107</v>
      </c>
      <c r="X102">
        <v>1561.6379999999999</v>
      </c>
      <c r="Y102">
        <v>0</v>
      </c>
      <c r="Z102">
        <v>219.98599999999999</v>
      </c>
      <c r="AA102">
        <v>736.39700000000005</v>
      </c>
      <c r="AB102">
        <v>20970.749</v>
      </c>
      <c r="AC102">
        <v>9890.3909999999996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1303.8130000000001</v>
      </c>
      <c r="AK102">
        <v>0</v>
      </c>
      <c r="AL102">
        <v>0</v>
      </c>
      <c r="AM102">
        <v>0</v>
      </c>
      <c r="AN102">
        <v>436.036</v>
      </c>
    </row>
    <row r="103" spans="1:40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30193.044999999998</v>
      </c>
      <c r="G103">
        <v>8828.5959999999995</v>
      </c>
      <c r="H103">
        <v>0</v>
      </c>
      <c r="I103">
        <v>3020.2089999999998</v>
      </c>
      <c r="J103">
        <v>4063.6</v>
      </c>
      <c r="K103">
        <v>771.524</v>
      </c>
      <c r="L103">
        <v>35024.142</v>
      </c>
      <c r="M103">
        <v>0</v>
      </c>
      <c r="N103">
        <v>1140.106</v>
      </c>
      <c r="O103">
        <v>2080.7640000000001</v>
      </c>
      <c r="P103">
        <v>9093.9519999999993</v>
      </c>
      <c r="Q103">
        <v>6705.2929999999997</v>
      </c>
      <c r="R103">
        <v>991.61099999999999</v>
      </c>
      <c r="S103">
        <v>16136.888999999999</v>
      </c>
      <c r="T103">
        <v>0</v>
      </c>
      <c r="U103">
        <v>0</v>
      </c>
      <c r="V103">
        <v>17278.187999999998</v>
      </c>
      <c r="W103">
        <v>10215.11</v>
      </c>
      <c r="X103">
        <v>1018.889</v>
      </c>
      <c r="Y103">
        <v>0</v>
      </c>
      <c r="Z103">
        <v>151.185</v>
      </c>
      <c r="AA103">
        <v>803.18</v>
      </c>
      <c r="AB103">
        <v>13081.829</v>
      </c>
      <c r="AC103">
        <v>6360.1139999999996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843.04700000000003</v>
      </c>
      <c r="AK103">
        <v>0</v>
      </c>
      <c r="AL103">
        <v>0</v>
      </c>
      <c r="AM103">
        <v>0</v>
      </c>
      <c r="AN103">
        <v>366.05099999999999</v>
      </c>
    </row>
    <row r="104" spans="1:40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474.21199999999999</v>
      </c>
      <c r="F104">
        <v>1303.423</v>
      </c>
      <c r="G104">
        <v>1346.338</v>
      </c>
      <c r="H104">
        <v>0</v>
      </c>
      <c r="I104">
        <v>384.31700000000001</v>
      </c>
      <c r="J104">
        <v>1009.352</v>
      </c>
      <c r="K104">
        <v>689.76300000000003</v>
      </c>
      <c r="L104">
        <v>4843.6580000000004</v>
      </c>
      <c r="M104">
        <v>0</v>
      </c>
      <c r="N104">
        <v>116.72199999999999</v>
      </c>
      <c r="O104">
        <v>434.93</v>
      </c>
      <c r="P104">
        <v>1220.127</v>
      </c>
      <c r="Q104">
        <v>1279.5550000000001</v>
      </c>
      <c r="R104">
        <v>198.233</v>
      </c>
      <c r="S104">
        <v>1898.0350000000001</v>
      </c>
      <c r="T104">
        <v>0</v>
      </c>
      <c r="U104">
        <v>0</v>
      </c>
      <c r="V104">
        <v>1401.1210000000001</v>
      </c>
      <c r="W104">
        <v>1007.499</v>
      </c>
      <c r="X104">
        <v>100.71899999999999</v>
      </c>
      <c r="Y104">
        <v>0</v>
      </c>
      <c r="Z104">
        <v>0</v>
      </c>
      <c r="AA104">
        <v>178.459</v>
      </c>
      <c r="AB104">
        <v>0</v>
      </c>
      <c r="AC104">
        <v>3524.4380000000001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229.11</v>
      </c>
      <c r="AK104">
        <v>0</v>
      </c>
      <c r="AL104">
        <v>0</v>
      </c>
      <c r="AM104">
        <v>0</v>
      </c>
      <c r="AN104">
        <v>129.285</v>
      </c>
    </row>
    <row r="105" spans="1:40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</row>
    <row r="106" spans="1:40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</row>
    <row r="107" spans="1:40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</row>
    <row r="108" spans="1:40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</row>
    <row r="109" spans="1:40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640.64099999999996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</row>
    <row r="110" spans="1:40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3817.6379999999999</v>
      </c>
      <c r="H110">
        <v>0</v>
      </c>
      <c r="I110">
        <v>430.30500000000001</v>
      </c>
      <c r="J110">
        <v>459.59199999999998</v>
      </c>
      <c r="K110">
        <v>0</v>
      </c>
      <c r="L110">
        <v>0</v>
      </c>
      <c r="M110">
        <v>0</v>
      </c>
      <c r="N110">
        <v>651.56500000000005</v>
      </c>
      <c r="O110">
        <v>0</v>
      </c>
      <c r="P110">
        <v>1804.3520000000001</v>
      </c>
      <c r="Q110">
        <v>2181.797</v>
      </c>
      <c r="R110">
        <v>363.125</v>
      </c>
      <c r="S110">
        <v>2667.7020000000002</v>
      </c>
      <c r="T110">
        <v>0</v>
      </c>
      <c r="U110">
        <v>0</v>
      </c>
      <c r="V110">
        <v>3282.0320000000002</v>
      </c>
      <c r="W110">
        <v>1331.8869999999999</v>
      </c>
      <c r="X110">
        <v>0</v>
      </c>
      <c r="Y110">
        <v>0</v>
      </c>
      <c r="Z110">
        <v>0</v>
      </c>
      <c r="AA110">
        <v>394.858</v>
      </c>
      <c r="AB110">
        <v>1376.9649999999999</v>
      </c>
      <c r="AC110">
        <v>1632.739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</row>
    <row r="111" spans="1:40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</row>
    <row r="112" spans="1:40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</row>
    <row r="113" spans="1:40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</row>
    <row r="114" spans="1:40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3696.65</v>
      </c>
      <c r="F114">
        <v>60249.625</v>
      </c>
      <c r="G114">
        <v>23727.844000000001</v>
      </c>
      <c r="H114">
        <v>0</v>
      </c>
      <c r="I114">
        <v>4985.3050000000003</v>
      </c>
      <c r="J114">
        <v>5171.232</v>
      </c>
      <c r="K114">
        <v>3458.0430000000001</v>
      </c>
      <c r="L114">
        <v>65433.226000000002</v>
      </c>
      <c r="M114">
        <v>0</v>
      </c>
      <c r="N114">
        <v>1433.8409999999999</v>
      </c>
      <c r="O114">
        <v>13532.057000000001</v>
      </c>
      <c r="P114">
        <v>12123.986000000001</v>
      </c>
      <c r="Q114">
        <v>5240.0469999999996</v>
      </c>
      <c r="R114">
        <v>590.1</v>
      </c>
      <c r="S114">
        <v>37164.347000000002</v>
      </c>
      <c r="T114">
        <v>0</v>
      </c>
      <c r="U114">
        <v>3056.6959999999999</v>
      </c>
      <c r="V114">
        <v>12282.093000000001</v>
      </c>
      <c r="W114">
        <v>54753.266000000003</v>
      </c>
      <c r="X114">
        <v>564.19799999999998</v>
      </c>
      <c r="Y114">
        <v>0</v>
      </c>
      <c r="Z114">
        <v>0</v>
      </c>
      <c r="AA114">
        <v>1828.124</v>
      </c>
      <c r="AB114">
        <v>4069.3510000000001</v>
      </c>
      <c r="AC114">
        <v>1165.7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10935.22</v>
      </c>
      <c r="AK114">
        <v>796.96199999999999</v>
      </c>
      <c r="AL114">
        <v>0</v>
      </c>
      <c r="AM114">
        <v>0</v>
      </c>
      <c r="AN114">
        <v>3292.0680000000002</v>
      </c>
    </row>
    <row r="115" spans="1:40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5444.71</v>
      </c>
      <c r="F115">
        <v>54294.292999999998</v>
      </c>
      <c r="G115">
        <v>64786.226000000002</v>
      </c>
      <c r="H115">
        <v>0</v>
      </c>
      <c r="I115">
        <v>15430.431</v>
      </c>
      <c r="J115">
        <v>18584.600999999999</v>
      </c>
      <c r="K115">
        <v>6346.9369999999999</v>
      </c>
      <c r="L115">
        <v>91941.437000000005</v>
      </c>
      <c r="M115">
        <v>0</v>
      </c>
      <c r="N115">
        <v>6357.7960000000003</v>
      </c>
      <c r="O115">
        <v>0</v>
      </c>
      <c r="P115">
        <v>31869.167000000001</v>
      </c>
      <c r="Q115">
        <v>24232.242999999999</v>
      </c>
      <c r="R115">
        <v>4947.4539999999997</v>
      </c>
      <c r="S115">
        <v>89035.038</v>
      </c>
      <c r="T115">
        <v>43228.94</v>
      </c>
      <c r="U115">
        <v>2920.3589999999999</v>
      </c>
      <c r="V115">
        <v>68866.248000000007</v>
      </c>
      <c r="W115">
        <v>111437.66499999999</v>
      </c>
      <c r="X115">
        <v>4247.9110000000001</v>
      </c>
      <c r="Y115">
        <v>151493.69</v>
      </c>
      <c r="Z115">
        <v>1035.6869999999999</v>
      </c>
      <c r="AA115">
        <v>4069.7860000000001</v>
      </c>
      <c r="AB115">
        <v>36140.47</v>
      </c>
      <c r="AC115">
        <v>18988.542000000001</v>
      </c>
      <c r="AD115">
        <v>7894.692</v>
      </c>
      <c r="AE115">
        <v>7771.1009999999997</v>
      </c>
      <c r="AF115">
        <v>3099.24</v>
      </c>
      <c r="AG115">
        <v>11726.955</v>
      </c>
      <c r="AH115">
        <v>6907.4269999999997</v>
      </c>
      <c r="AI115">
        <v>1290.299</v>
      </c>
      <c r="AJ115">
        <v>0</v>
      </c>
      <c r="AK115">
        <v>1033.598</v>
      </c>
      <c r="AL115">
        <v>5320.8559999999998</v>
      </c>
      <c r="AM115">
        <v>401.58600000000001</v>
      </c>
      <c r="AN115">
        <v>0</v>
      </c>
    </row>
    <row r="116" spans="1:40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4147.9340000000002</v>
      </c>
      <c r="F116">
        <v>0</v>
      </c>
      <c r="G116">
        <v>19061.845000000001</v>
      </c>
      <c r="H116">
        <v>0</v>
      </c>
      <c r="I116">
        <v>10084.619000000001</v>
      </c>
      <c r="J116">
        <v>7409.2</v>
      </c>
      <c r="K116">
        <v>5131.9660000000003</v>
      </c>
      <c r="L116">
        <v>0</v>
      </c>
      <c r="M116">
        <v>0</v>
      </c>
      <c r="N116">
        <v>10065.184999999999</v>
      </c>
      <c r="O116">
        <v>0</v>
      </c>
      <c r="P116">
        <v>3771.0329999999999</v>
      </c>
      <c r="Q116">
        <v>7838.3590000000004</v>
      </c>
      <c r="R116">
        <v>6949.7349999999997</v>
      </c>
      <c r="S116">
        <v>0</v>
      </c>
      <c r="T116">
        <v>0</v>
      </c>
      <c r="U116">
        <v>7026.7190000000001</v>
      </c>
      <c r="V116">
        <v>80297.972999999998</v>
      </c>
      <c r="W116">
        <v>0</v>
      </c>
      <c r="X116">
        <v>929.87400000000002</v>
      </c>
      <c r="Y116">
        <v>0</v>
      </c>
      <c r="Z116">
        <v>1812.6949999999999</v>
      </c>
      <c r="AA116">
        <v>0</v>
      </c>
      <c r="AB116">
        <v>15410.257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1777.538</v>
      </c>
      <c r="AL116">
        <v>0</v>
      </c>
      <c r="AM116">
        <v>0</v>
      </c>
      <c r="AN116">
        <v>0</v>
      </c>
    </row>
    <row r="117" spans="1:40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192.15600000000001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2546.067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485.19400000000002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</row>
    <row r="118" spans="1:40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</row>
    <row r="119" spans="1:40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</row>
    <row r="120" spans="1:40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1957.827</v>
      </c>
      <c r="F120">
        <v>16380.762000000001</v>
      </c>
      <c r="G120">
        <v>7259.451</v>
      </c>
      <c r="H120">
        <v>0</v>
      </c>
      <c r="I120">
        <v>2120.0010000000002</v>
      </c>
      <c r="J120">
        <v>2984.5340000000001</v>
      </c>
      <c r="K120">
        <v>2855.5990000000002</v>
      </c>
      <c r="L120">
        <v>23723.505000000001</v>
      </c>
      <c r="M120">
        <v>0</v>
      </c>
      <c r="N120">
        <v>2034.0630000000001</v>
      </c>
      <c r="O120">
        <v>0</v>
      </c>
      <c r="P120">
        <v>20143.535</v>
      </c>
      <c r="Q120">
        <v>8636.9889999999996</v>
      </c>
      <c r="R120">
        <v>705.29</v>
      </c>
      <c r="S120">
        <v>17180.281999999999</v>
      </c>
      <c r="T120">
        <v>0</v>
      </c>
      <c r="U120">
        <v>2156.335</v>
      </c>
      <c r="V120">
        <v>11893.505999999999</v>
      </c>
      <c r="W120">
        <v>18104.32</v>
      </c>
      <c r="X120">
        <v>903.65300000000002</v>
      </c>
      <c r="Y120">
        <v>0</v>
      </c>
      <c r="Z120">
        <v>71.697999999999993</v>
      </c>
      <c r="AA120">
        <v>494.61900000000003</v>
      </c>
      <c r="AB120">
        <v>8253.8259999999991</v>
      </c>
      <c r="AC120">
        <v>10711.516</v>
      </c>
      <c r="AD120">
        <v>0</v>
      </c>
      <c r="AE120">
        <v>936.59</v>
      </c>
      <c r="AF120">
        <v>4299.6570000000002</v>
      </c>
      <c r="AG120">
        <v>0</v>
      </c>
      <c r="AH120">
        <v>1618.962</v>
      </c>
      <c r="AI120">
        <v>1553.5630000000001</v>
      </c>
      <c r="AJ120">
        <v>0</v>
      </c>
      <c r="AK120">
        <v>378.291</v>
      </c>
      <c r="AL120">
        <v>0</v>
      </c>
      <c r="AM120">
        <v>811.96500000000003</v>
      </c>
      <c r="AN120">
        <v>0</v>
      </c>
    </row>
    <row r="121" spans="1:40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526.50099999999998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956.65099999999995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</row>
    <row r="122" spans="1:40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</row>
    <row r="123" spans="1:40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740.36800000000005</v>
      </c>
      <c r="AG123">
        <v>0</v>
      </c>
      <c r="AH123">
        <v>0</v>
      </c>
      <c r="AI123">
        <v>193.99299999999999</v>
      </c>
      <c r="AJ123">
        <v>0</v>
      </c>
      <c r="AK123">
        <v>0</v>
      </c>
      <c r="AL123">
        <v>0</v>
      </c>
      <c r="AM123">
        <v>111.34699999999999</v>
      </c>
      <c r="AN123">
        <v>0</v>
      </c>
    </row>
    <row r="124" spans="1:40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53.865000000000002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</row>
    <row r="125" spans="1:40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</row>
    <row r="126" spans="1:40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</row>
    <row r="127" spans="1:40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</row>
    <row r="128" spans="1:40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</row>
    <row r="129" spans="1:40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</row>
    <row r="130" spans="1:40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</row>
    <row r="131" spans="1:40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752.66800000000001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</row>
    <row r="132" spans="1:40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</row>
    <row r="133" spans="1:40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</row>
    <row r="134" spans="1:40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</row>
    <row r="135" spans="1:40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</row>
    <row r="136" spans="1:40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</row>
    <row r="137" spans="1:40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8.3810000000000002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6.984</v>
      </c>
      <c r="Q137">
        <v>6.984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</row>
    <row r="138" spans="1:40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</row>
    <row r="139" spans="1:40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</row>
    <row r="140" spans="1:40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</row>
    <row r="141" spans="1:40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</row>
    <row r="142" spans="1:40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</row>
    <row r="143" spans="1:40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</row>
    <row r="144" spans="1:40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</row>
    <row r="145" spans="1:40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</row>
    <row r="146" spans="1:40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</row>
    <row r="147" spans="1:40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-6658.1450000000004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-7891.6220000000003</v>
      </c>
      <c r="M147">
        <v>0</v>
      </c>
      <c r="N147">
        <v>0</v>
      </c>
      <c r="O147">
        <v>0</v>
      </c>
      <c r="P147">
        <v>0.69399999999999995</v>
      </c>
      <c r="Q147">
        <v>0</v>
      </c>
      <c r="R147">
        <v>0</v>
      </c>
      <c r="S147">
        <v>-99.004000000000005</v>
      </c>
      <c r="T147">
        <v>-344.35700000000003</v>
      </c>
      <c r="U147">
        <v>0</v>
      </c>
      <c r="V147">
        <v>0</v>
      </c>
      <c r="W147">
        <v>0</v>
      </c>
      <c r="X147">
        <v>0</v>
      </c>
      <c r="Y147">
        <v>-1941.963</v>
      </c>
      <c r="Z147">
        <v>0</v>
      </c>
      <c r="AA147">
        <v>0</v>
      </c>
      <c r="AB147">
        <v>0</v>
      </c>
      <c r="AC147">
        <v>0</v>
      </c>
      <c r="AD147">
        <v>-355.18200000000002</v>
      </c>
      <c r="AE147">
        <v>-415.13600000000002</v>
      </c>
      <c r="AF147">
        <v>-101.90900000000001</v>
      </c>
      <c r="AG147">
        <v>-98.257999999999996</v>
      </c>
      <c r="AH147">
        <v>-326.399</v>
      </c>
      <c r="AI147">
        <v>-95.912999999999997</v>
      </c>
      <c r="AJ147">
        <v>0</v>
      </c>
      <c r="AK147">
        <v>0</v>
      </c>
      <c r="AL147">
        <v>27.411000000000001</v>
      </c>
      <c r="AM147">
        <v>0</v>
      </c>
      <c r="AN147">
        <v>0</v>
      </c>
    </row>
    <row r="148" spans="1:40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</row>
    <row r="149" spans="1:40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</row>
    <row r="150" spans="1:40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</row>
    <row r="151" spans="1:40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</row>
    <row r="152" spans="1:40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</row>
    <row r="153" spans="1:40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</row>
    <row r="154" spans="1:40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</row>
    <row r="155" spans="1:40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</row>
    <row r="156" spans="1:40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</row>
    <row r="157" spans="1:40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</row>
    <row r="158" spans="1:40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</row>
    <row r="159" spans="1:40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</row>
    <row r="160" spans="1:40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</row>
    <row r="161" spans="1:40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</row>
    <row r="162" spans="1:40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</row>
    <row r="163" spans="1:40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</row>
    <row r="164" spans="1:40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</row>
    <row r="165" spans="1:40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</row>
    <row r="166" spans="1:40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</row>
    <row r="167" spans="1:40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</row>
    <row r="168" spans="1:40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</row>
    <row r="169" spans="1:40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</row>
    <row r="170" spans="1:40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</row>
    <row r="171" spans="1:40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</row>
    <row r="172" spans="1:40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</row>
    <row r="173" spans="1:40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</row>
    <row r="174" spans="1:40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</row>
    <row r="175" spans="1:40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</row>
    <row r="176" spans="1:40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</row>
    <row r="177" spans="1:40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</row>
    <row r="178" spans="1:40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</row>
    <row r="179" spans="1:40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</row>
    <row r="180" spans="1:40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</row>
    <row r="181" spans="1:40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</row>
    <row r="182" spans="1:40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</row>
    <row r="183" spans="1:40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</row>
    <row r="184" spans="1:40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</row>
    <row r="185" spans="1:40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</row>
    <row r="186" spans="1:40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</row>
    <row r="187" spans="1:40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</row>
    <row r="188" spans="1:40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</row>
    <row r="189" spans="1:40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</row>
    <row r="190" spans="1:40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</row>
    <row r="191" spans="1:40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</row>
    <row r="192" spans="1:40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</row>
    <row r="193" spans="1:40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</row>
    <row r="194" spans="1:40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</row>
    <row r="195" spans="1:40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</row>
    <row r="196" spans="1:40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</row>
    <row r="197" spans="1:40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</row>
    <row r="198" spans="1:40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</row>
    <row r="199" spans="1:40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</row>
    <row r="200" spans="1:40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</row>
    <row r="201" spans="1:40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</row>
    <row r="202" spans="1:40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</row>
    <row r="203" spans="1:40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</row>
    <row r="204" spans="1:40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</row>
    <row r="205" spans="1:40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</row>
    <row r="206" spans="1:40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</row>
    <row r="207" spans="1:40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</row>
    <row r="208" spans="1:40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</row>
    <row r="209" spans="1:40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</row>
    <row r="210" spans="1:40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</row>
    <row r="211" spans="1:40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</row>
    <row r="212" spans="1:40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</row>
    <row r="213" spans="1:40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</row>
    <row r="214" spans="1:40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</row>
    <row r="215" spans="1:40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</row>
    <row r="216" spans="1:40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</row>
    <row r="217" spans="1:40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</row>
    <row r="218" spans="1:40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</row>
    <row r="219" spans="1:40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</row>
    <row r="220" spans="1:40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</row>
    <row r="221" spans="1:40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</row>
    <row r="222" spans="1:40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</row>
    <row r="223" spans="1:40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</row>
    <row r="224" spans="1:40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</row>
    <row r="225" spans="1:40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</row>
    <row r="226" spans="1:40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</row>
    <row r="227" spans="1:40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</row>
    <row r="228" spans="1:40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</row>
    <row r="229" spans="1:40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</row>
    <row r="230" spans="1:40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</row>
    <row r="231" spans="1:40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</row>
    <row r="232" spans="1:40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</row>
    <row r="233" spans="1:40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</row>
    <row r="234" spans="1:40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</row>
    <row r="235" spans="1:40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</row>
    <row r="236" spans="1:40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</row>
    <row r="237" spans="1:40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</row>
    <row r="238" spans="1:40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</row>
    <row r="239" spans="1:40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</row>
    <row r="240" spans="1:40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</row>
    <row r="241" spans="1:40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</row>
    <row r="242" spans="1:40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</row>
    <row r="243" spans="1:40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</row>
    <row r="244" spans="1:40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</row>
    <row r="245" spans="1:40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</row>
    <row r="246" spans="1:40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</row>
    <row r="247" spans="1:40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</row>
    <row r="248" spans="1:40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</row>
    <row r="249" spans="1:40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</row>
    <row r="250" spans="1:40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</row>
    <row r="251" spans="1:40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</row>
    <row r="252" spans="1:40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</row>
    <row r="253" spans="1:40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</row>
    <row r="254" spans="1:40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</row>
    <row r="255" spans="1:40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</row>
    <row r="256" spans="1:40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</row>
    <row r="257" spans="1:40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</row>
    <row r="258" spans="1:40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</row>
    <row r="259" spans="1:40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</row>
    <row r="260" spans="1:40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</row>
    <row r="261" spans="1:40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</row>
    <row r="262" spans="1:40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</row>
    <row r="263" spans="1:40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</row>
    <row r="264" spans="1:40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</row>
    <row r="265" spans="1:40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</row>
    <row r="266" spans="1:40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</row>
    <row r="267" spans="1:40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</row>
    <row r="268" spans="1:40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</row>
    <row r="269" spans="1:40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</row>
    <row r="270" spans="1:40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</row>
    <row r="271" spans="1:40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</row>
    <row r="272" spans="1:40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</row>
    <row r="273" spans="1:40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</row>
    <row r="274" spans="1:40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</row>
    <row r="275" spans="1:40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</row>
    <row r="276" spans="1:40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</row>
    <row r="277" spans="1:40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</row>
    <row r="278" spans="1:40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7437.9229999999998</v>
      </c>
      <c r="F278">
        <v>0</v>
      </c>
      <c r="G278">
        <v>3314.8780000000002</v>
      </c>
      <c r="H278">
        <v>0</v>
      </c>
      <c r="I278">
        <v>0</v>
      </c>
      <c r="J278">
        <v>30.603999999999999</v>
      </c>
      <c r="K278">
        <v>11881.517</v>
      </c>
      <c r="L278">
        <v>2732.3589999999999</v>
      </c>
      <c r="M278">
        <v>1342.27</v>
      </c>
      <c r="N278">
        <v>954.00900000000001</v>
      </c>
      <c r="O278">
        <v>181.465</v>
      </c>
      <c r="P278">
        <v>4493.9269999999997</v>
      </c>
      <c r="Q278">
        <v>4032.152</v>
      </c>
      <c r="R278">
        <v>840.05200000000002</v>
      </c>
      <c r="S278">
        <v>511.11599999999999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832.68600000000004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</row>
    <row r="279" spans="1:40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</row>
    <row r="280" spans="1:40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</row>
    <row r="281" spans="1:40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</row>
    <row r="282" spans="1:40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</row>
    <row r="283" spans="1:40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</row>
    <row r="284" spans="1:40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</row>
    <row r="285" spans="1:40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</row>
    <row r="286" spans="1:40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</row>
    <row r="287" spans="1:40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</row>
    <row r="288" spans="1:40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</row>
    <row r="289" spans="1:40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</row>
    <row r="290" spans="1:40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</row>
    <row r="291" spans="1:40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</row>
    <row r="292" spans="1:40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</row>
    <row r="293" spans="1:40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</row>
    <row r="294" spans="1:40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</row>
    <row r="295" spans="1:40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</row>
    <row r="296" spans="1:40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</row>
    <row r="297" spans="1:40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</row>
    <row r="298" spans="1:40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</row>
    <row r="299" spans="1:40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</row>
    <row r="300" spans="1:40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</row>
    <row r="301" spans="1:40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</row>
    <row r="302" spans="1:40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</row>
    <row r="303" spans="1:40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</row>
    <row r="304" spans="1:40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</row>
    <row r="305" spans="1:40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</row>
    <row r="306" spans="1:40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</row>
    <row r="307" spans="1:40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</row>
    <row r="308" spans="1:40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</row>
    <row r="309" spans="1:40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</row>
    <row r="310" spans="1:40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</row>
    <row r="311" spans="1:40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</row>
    <row r="312" spans="1:40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</row>
    <row r="313" spans="1:40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</row>
    <row r="314" spans="1:40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</row>
    <row r="315" spans="1:40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</row>
    <row r="316" spans="1:40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</row>
    <row r="317" spans="1:40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</row>
    <row r="318" spans="1:40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</row>
    <row r="319" spans="1:40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</row>
    <row r="320" spans="1:40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</row>
    <row r="321" spans="1:40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</row>
    <row r="322" spans="1:40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</row>
    <row r="323" spans="1:40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</row>
    <row r="324" spans="1:40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</row>
    <row r="325" spans="1:40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</row>
    <row r="326" spans="1:40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</row>
    <row r="327" spans="1:40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</row>
    <row r="328" spans="1:40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</row>
    <row r="329" spans="1:40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</row>
    <row r="330" spans="1:40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</row>
    <row r="331" spans="1:40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</row>
    <row r="332" spans="1:40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</row>
    <row r="333" spans="1:40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256.8</v>
      </c>
      <c r="F333">
        <v>7.625</v>
      </c>
      <c r="G333">
        <v>150.75700000000001</v>
      </c>
      <c r="H333">
        <v>0</v>
      </c>
      <c r="I333">
        <v>219.09800000000001</v>
      </c>
      <c r="J333">
        <v>57.938000000000002</v>
      </c>
      <c r="K333">
        <v>187.874</v>
      </c>
      <c r="L333">
        <v>0</v>
      </c>
      <c r="M333">
        <v>1.087</v>
      </c>
      <c r="N333">
        <v>173.22200000000001</v>
      </c>
      <c r="O333">
        <v>0</v>
      </c>
      <c r="P333">
        <v>138.376</v>
      </c>
      <c r="Q333">
        <v>104.75</v>
      </c>
      <c r="R333">
        <v>52.402000000000001</v>
      </c>
      <c r="S333">
        <v>1.27</v>
      </c>
      <c r="T333">
        <v>0</v>
      </c>
      <c r="U333">
        <v>0</v>
      </c>
      <c r="V333">
        <v>320.68400000000003</v>
      </c>
      <c r="W333">
        <v>0.35399999999999998</v>
      </c>
      <c r="X333">
        <v>10.574999999999999</v>
      </c>
      <c r="Y333">
        <v>0</v>
      </c>
      <c r="Z333">
        <v>34.441000000000003</v>
      </c>
      <c r="AA333">
        <v>0.155</v>
      </c>
      <c r="AB333">
        <v>137.489</v>
      </c>
      <c r="AC333">
        <v>17.010000000000002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</row>
    <row r="334" spans="1:40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-58.917999999999999</v>
      </c>
      <c r="F334">
        <v>-147.952</v>
      </c>
      <c r="G334">
        <v>-125.224</v>
      </c>
      <c r="H334">
        <v>-7.9219999999999997</v>
      </c>
      <c r="I334">
        <v>-26.288</v>
      </c>
      <c r="J334">
        <v>-34.182000000000002</v>
      </c>
      <c r="K334">
        <v>-88.784999999999997</v>
      </c>
      <c r="L334">
        <v>-194.97</v>
      </c>
      <c r="M334">
        <v>-12.554</v>
      </c>
      <c r="N334">
        <v>-16.771000000000001</v>
      </c>
      <c r="O334">
        <v>-10.137</v>
      </c>
      <c r="P334">
        <v>-90.786000000000001</v>
      </c>
      <c r="Q334">
        <v>-52.298999999999999</v>
      </c>
      <c r="R334">
        <v>-21.318000000000001</v>
      </c>
      <c r="S334">
        <v>-97.622</v>
      </c>
      <c r="T334">
        <v>-48.978000000000002</v>
      </c>
      <c r="U334">
        <v>-6.8310000000000004</v>
      </c>
      <c r="V334">
        <v>-8.0670000000000002</v>
      </c>
      <c r="W334">
        <v>-2.68</v>
      </c>
      <c r="X334">
        <v>-0.29299999999999998</v>
      </c>
      <c r="Y334">
        <v>-1.4390000000000001</v>
      </c>
      <c r="Z334">
        <v>-8.3729999999999993</v>
      </c>
      <c r="AA334">
        <v>-4.2759999999999998</v>
      </c>
      <c r="AB334">
        <v>-21.998000000000001</v>
      </c>
      <c r="AC334">
        <v>-46.503</v>
      </c>
      <c r="AD334">
        <v>-8.0340000000000007</v>
      </c>
      <c r="AE334">
        <v>-10.135</v>
      </c>
      <c r="AF334">
        <v>-4.7430000000000003</v>
      </c>
      <c r="AG334">
        <v>-11.512</v>
      </c>
      <c r="AH334">
        <v>-8.7289999999999992</v>
      </c>
      <c r="AI334">
        <v>-2.169</v>
      </c>
      <c r="AJ334">
        <v>-5.6070000000000002</v>
      </c>
      <c r="AK334">
        <v>-2.0430000000000001</v>
      </c>
      <c r="AL334">
        <v>-3.9550000000000001</v>
      </c>
      <c r="AM334">
        <v>-0.52800000000000002</v>
      </c>
      <c r="AN334">
        <v>-1.956</v>
      </c>
    </row>
    <row r="335" spans="1:40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-9.2240000000000002</v>
      </c>
      <c r="F335">
        <v>-4.2649999999999997</v>
      </c>
      <c r="G335">
        <v>-2.3159999999999998</v>
      </c>
      <c r="H335">
        <v>-7.0000000000000001E-3</v>
      </c>
      <c r="I335">
        <v>-35.146000000000001</v>
      </c>
      <c r="J335">
        <v>-92.459000000000003</v>
      </c>
      <c r="K335">
        <v>-14.754</v>
      </c>
      <c r="L335">
        <v>-19.026</v>
      </c>
      <c r="M335">
        <v>-8.6999999999999994E-2</v>
      </c>
      <c r="N335">
        <v>-5.6459999999999999</v>
      </c>
      <c r="O335">
        <v>0</v>
      </c>
      <c r="P335">
        <v>-1.155</v>
      </c>
      <c r="Q335">
        <v>-2.911</v>
      </c>
      <c r="R335">
        <v>-9.0709999999999997</v>
      </c>
      <c r="S335">
        <v>-82.085999999999999</v>
      </c>
      <c r="T335">
        <v>-22.24</v>
      </c>
      <c r="U335">
        <v>-4.4999999999999998E-2</v>
      </c>
      <c r="V335">
        <v>-41.896999999999998</v>
      </c>
      <c r="W335">
        <v>-9.0500000000000007</v>
      </c>
      <c r="X335">
        <v>-1.8420000000000001</v>
      </c>
      <c r="Y335">
        <v>-4.3079999999999998</v>
      </c>
      <c r="Z335">
        <v>0</v>
      </c>
      <c r="AA335">
        <v>0</v>
      </c>
      <c r="AB335">
        <v>0</v>
      </c>
      <c r="AC335">
        <v>-5.742</v>
      </c>
      <c r="AD335">
        <v>0</v>
      </c>
      <c r="AE335">
        <v>0</v>
      </c>
      <c r="AF335">
        <v>0</v>
      </c>
      <c r="AG335">
        <v>0</v>
      </c>
      <c r="AH335">
        <v>-5.5460000000000003</v>
      </c>
      <c r="AI335">
        <v>-0.27600000000000002</v>
      </c>
      <c r="AJ335">
        <v>0</v>
      </c>
      <c r="AK335">
        <v>0</v>
      </c>
      <c r="AL335">
        <v>0</v>
      </c>
      <c r="AM335">
        <v>0</v>
      </c>
      <c r="AN335">
        <v>0</v>
      </c>
    </row>
    <row r="336" spans="1:40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</row>
    <row r="337" spans="1:40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</row>
    <row r="338" spans="1:40" ht="15.75" x14ac:dyDescent="0.25">
      <c r="A338" s="7" t="s">
        <v>605</v>
      </c>
      <c r="B338" s="7" t="s">
        <v>606</v>
      </c>
      <c r="C338" s="7"/>
      <c r="D338" s="7"/>
      <c r="E338">
        <v>121620.421</v>
      </c>
      <c r="F338">
        <v>305646.78899999999</v>
      </c>
      <c r="G338">
        <v>256121.976</v>
      </c>
      <c r="H338">
        <v>18397.866000000002</v>
      </c>
      <c r="I338">
        <v>94203.429000000004</v>
      </c>
      <c r="J338">
        <v>67169.516000000003</v>
      </c>
      <c r="K338">
        <v>152106.19200000001</v>
      </c>
      <c r="L338">
        <v>381236.283</v>
      </c>
      <c r="M338">
        <v>44949.525999999998</v>
      </c>
      <c r="N338">
        <v>60115.618999999999</v>
      </c>
      <c r="O338">
        <v>20559.482</v>
      </c>
      <c r="P338">
        <v>181675.70199999999</v>
      </c>
      <c r="Q338">
        <v>114329.287</v>
      </c>
      <c r="R338">
        <v>47741.885999999999</v>
      </c>
      <c r="S338">
        <v>196609.527</v>
      </c>
      <c r="T338">
        <v>98993.119000000006</v>
      </c>
      <c r="U338">
        <v>15928.204</v>
      </c>
      <c r="V338">
        <v>478531.22700000001</v>
      </c>
      <c r="W338">
        <v>225701.242</v>
      </c>
      <c r="X338">
        <v>16468.240000000002</v>
      </c>
      <c r="Y338">
        <v>392297.31599999999</v>
      </c>
      <c r="Z338">
        <v>15794.995000000001</v>
      </c>
      <c r="AA338">
        <v>8762.0849999999991</v>
      </c>
      <c r="AB338">
        <v>220069.538</v>
      </c>
      <c r="AC338">
        <v>111437.68399999999</v>
      </c>
      <c r="AD338">
        <v>17751.585999999999</v>
      </c>
      <c r="AE338">
        <v>20339.919999999998</v>
      </c>
      <c r="AF338">
        <v>9487.4120000000003</v>
      </c>
      <c r="AG338">
        <v>26248.713</v>
      </c>
      <c r="AH338">
        <v>18027.179</v>
      </c>
      <c r="AI338">
        <v>4116.2849999999999</v>
      </c>
      <c r="AJ338">
        <v>14210.802</v>
      </c>
      <c r="AK338">
        <v>4156.4309999999996</v>
      </c>
      <c r="AL338">
        <v>11160.842000000001</v>
      </c>
      <c r="AM338">
        <v>1398.2950000000001</v>
      </c>
      <c r="AN338">
        <v>4469.2889999999998</v>
      </c>
    </row>
    <row r="340" spans="1:40" ht="15.75" x14ac:dyDescent="0.25">
      <c r="A340" s="7" t="s">
        <v>607</v>
      </c>
      <c r="E340">
        <f t="shared" ref="E340:AK340" si="0">SUM(E5:E337)-E338</f>
        <v>0</v>
      </c>
      <c r="F340">
        <f t="shared" si="0"/>
        <v>0</v>
      </c>
      <c r="G340">
        <f t="shared" si="0"/>
        <v>0</v>
      </c>
      <c r="H340">
        <f t="shared" si="0"/>
        <v>0</v>
      </c>
      <c r="I340">
        <f t="shared" si="0"/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>SUM(P5:P337)-P338</f>
        <v>0</v>
      </c>
      <c r="Q340">
        <f t="shared" si="0"/>
        <v>0</v>
      </c>
      <c r="R340">
        <f t="shared" si="0"/>
        <v>0</v>
      </c>
      <c r="S340">
        <f t="shared" si="0"/>
        <v>0</v>
      </c>
      <c r="T340">
        <f t="shared" si="0"/>
        <v>0</v>
      </c>
      <c r="U340">
        <f>SUM(U5:U337)-U338</f>
        <v>0</v>
      </c>
      <c r="V340">
        <f t="shared" si="0"/>
        <v>0</v>
      </c>
      <c r="W340">
        <f t="shared" si="0"/>
        <v>0</v>
      </c>
      <c r="X340">
        <f t="shared" si="0"/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 t="shared" si="0"/>
        <v>0</v>
      </c>
      <c r="AJ340">
        <f t="shared" si="0"/>
        <v>0</v>
      </c>
      <c r="AK340">
        <f t="shared" si="0"/>
        <v>0</v>
      </c>
      <c r="AL340">
        <f>SUM(AL5:AL337)-AL338</f>
        <v>0</v>
      </c>
      <c r="AM340">
        <f>SUM(AM5:AM337)-AM338</f>
        <v>0</v>
      </c>
      <c r="AN340">
        <f>SUM(AN5:AN337)-AN338</f>
        <v>0</v>
      </c>
    </row>
    <row r="342" spans="1:40" x14ac:dyDescent="0.2">
      <c r="A342" t="s">
        <v>608</v>
      </c>
      <c r="D342">
        <v>1</v>
      </c>
      <c r="E342" s="11">
        <f t="shared" ref="E342:AK342" si="1">SUMIF($D$4:$D$336,$D$342,E4:E336)</f>
        <v>3393.6680000000001</v>
      </c>
      <c r="F342" s="11">
        <f t="shared" si="1"/>
        <v>38406.603000000003</v>
      </c>
      <c r="G342" s="11">
        <f t="shared" si="1"/>
        <v>10976.864</v>
      </c>
      <c r="H342" s="11">
        <f t="shared" si="1"/>
        <v>292.41399999999999</v>
      </c>
      <c r="I342" s="11">
        <f t="shared" si="1"/>
        <v>2573.701</v>
      </c>
      <c r="J342" s="11">
        <f t="shared" si="1"/>
        <v>2668.8690000000001</v>
      </c>
      <c r="K342" s="11">
        <f t="shared" si="1"/>
        <v>1106.2429999999999</v>
      </c>
      <c r="L342" s="11">
        <f t="shared" si="1"/>
        <v>46274.451999999997</v>
      </c>
      <c r="M342" s="11">
        <f t="shared" si="1"/>
        <v>1171.9649999999999</v>
      </c>
      <c r="N342" s="11">
        <f t="shared" si="1"/>
        <v>931.34</v>
      </c>
      <c r="O342" s="11">
        <f t="shared" si="1"/>
        <v>1199.2869999999998</v>
      </c>
      <c r="P342" s="11">
        <f>SUMIF($D$4:$D$336,$D$342,P4:P336)</f>
        <v>7281.3890000000001</v>
      </c>
      <c r="Q342" s="11">
        <f t="shared" si="1"/>
        <v>3367.7910000000002</v>
      </c>
      <c r="R342" s="11">
        <f t="shared" si="1"/>
        <v>3376.55</v>
      </c>
      <c r="S342" s="11">
        <f t="shared" si="1"/>
        <v>6908.625</v>
      </c>
      <c r="T342" s="11">
        <f t="shared" si="1"/>
        <v>10622.055</v>
      </c>
      <c r="U342" s="11">
        <f>SUMIF($D$4:$D$336,$D$342,U4:U336)</f>
        <v>774.971</v>
      </c>
      <c r="V342" s="11">
        <f t="shared" si="1"/>
        <v>11744.703</v>
      </c>
      <c r="W342" s="11">
        <f t="shared" si="1"/>
        <v>11093.321</v>
      </c>
      <c r="X342" s="11">
        <f t="shared" si="1"/>
        <v>318.54700000000003</v>
      </c>
      <c r="Y342" s="11">
        <f t="shared" si="1"/>
        <v>41585.449000000001</v>
      </c>
      <c r="Z342" s="11">
        <f t="shared" si="1"/>
        <v>177.2</v>
      </c>
      <c r="AA342" s="11">
        <f t="shared" si="1"/>
        <v>70.677999999999997</v>
      </c>
      <c r="AB342" s="11">
        <f t="shared" si="1"/>
        <v>9558.52</v>
      </c>
      <c r="AC342" s="11">
        <f t="shared" si="1"/>
        <v>1049.683</v>
      </c>
      <c r="AD342" s="11">
        <f t="shared" si="1"/>
        <v>1797.17</v>
      </c>
      <c r="AE342" s="11">
        <f t="shared" si="1"/>
        <v>2330.328</v>
      </c>
      <c r="AF342" s="11">
        <f t="shared" si="1"/>
        <v>718.38699999999994</v>
      </c>
      <c r="AG342" s="11">
        <f t="shared" si="1"/>
        <v>2449.8579999999997</v>
      </c>
      <c r="AH342" s="11">
        <f t="shared" si="1"/>
        <v>1138.0329999999999</v>
      </c>
      <c r="AI342" s="11">
        <f t="shared" si="1"/>
        <v>183.42599999999999</v>
      </c>
      <c r="AJ342" s="11">
        <f t="shared" si="1"/>
        <v>905.21900000000005</v>
      </c>
      <c r="AK342" s="11">
        <f t="shared" si="1"/>
        <v>172.08500000000001</v>
      </c>
      <c r="AL342" s="11">
        <f>SUMIF($D$4:$D$336,$D$342,AL4:AL336)</f>
        <v>689.98900000000003</v>
      </c>
      <c r="AM342" s="11">
        <f>SUMIF($D$4:$D$336,$D$342,AM4:AM336)</f>
        <v>73.924999999999983</v>
      </c>
      <c r="AN342" s="11">
        <f>SUMIF($D$4:$D$336,$D$342,AN4:AN336)</f>
        <v>247.80500000000001</v>
      </c>
    </row>
    <row r="343" spans="1:40" x14ac:dyDescent="0.2">
      <c r="A343" t="s">
        <v>609</v>
      </c>
      <c r="D343">
        <v>2</v>
      </c>
      <c r="E343" s="11">
        <f t="shared" ref="E343:AK343" si="2">SUMIF($D$4:$D$336,$D$343,E4:E336)</f>
        <v>48414.858</v>
      </c>
      <c r="F343" s="11">
        <f t="shared" si="2"/>
        <v>79478.880000000005</v>
      </c>
      <c r="G343" s="11">
        <f t="shared" si="2"/>
        <v>57427.332000000002</v>
      </c>
      <c r="H343" s="11">
        <f t="shared" si="2"/>
        <v>17932.181</v>
      </c>
      <c r="I343" s="11">
        <f t="shared" si="2"/>
        <v>32562.665000000001</v>
      </c>
      <c r="J343" s="11">
        <f t="shared" si="2"/>
        <v>13059.73</v>
      </c>
      <c r="K343" s="11">
        <f t="shared" si="2"/>
        <v>63363.978000000003</v>
      </c>
      <c r="L343" s="11">
        <f t="shared" si="2"/>
        <v>78287.991000000009</v>
      </c>
      <c r="M343" s="11">
        <f t="shared" si="2"/>
        <v>42254.688999999998</v>
      </c>
      <c r="N343" s="11">
        <f t="shared" si="2"/>
        <v>23486.753000000001</v>
      </c>
      <c r="O343" s="11">
        <f t="shared" si="2"/>
        <v>0</v>
      </c>
      <c r="P343" s="11">
        <f>SUMIF($D$4:$D$336,$D$343,P4:P336)</f>
        <v>41569.733</v>
      </c>
      <c r="Q343" s="11">
        <f t="shared" si="2"/>
        <v>24998.411</v>
      </c>
      <c r="R343" s="11">
        <f t="shared" si="2"/>
        <v>16755.207000000002</v>
      </c>
      <c r="S343" s="11">
        <f t="shared" si="2"/>
        <v>6336.1959999999999</v>
      </c>
      <c r="T343" s="11">
        <f t="shared" si="2"/>
        <v>45557.698999999993</v>
      </c>
      <c r="U343" s="11">
        <f>SUMIF($D$4:$D$336,$D$343,U4:U336)</f>
        <v>0</v>
      </c>
      <c r="V343" s="11">
        <f t="shared" si="2"/>
        <v>159491.33600000001</v>
      </c>
      <c r="W343" s="11">
        <f t="shared" si="2"/>
        <v>1569.443</v>
      </c>
      <c r="X343" s="11">
        <f t="shared" si="2"/>
        <v>3836.866</v>
      </c>
      <c r="Y343" s="11">
        <f t="shared" si="2"/>
        <v>198619.82</v>
      </c>
      <c r="Z343" s="11">
        <f t="shared" si="2"/>
        <v>6872.1270000000004</v>
      </c>
      <c r="AA343" s="11">
        <f t="shared" si="2"/>
        <v>136.24</v>
      </c>
      <c r="AB343" s="11">
        <f t="shared" si="2"/>
        <v>74500.490000000005</v>
      </c>
      <c r="AC343" s="11">
        <f t="shared" si="2"/>
        <v>29491.970999999998</v>
      </c>
      <c r="AD343" s="11">
        <f t="shared" si="2"/>
        <v>8422.94</v>
      </c>
      <c r="AE343" s="11">
        <f t="shared" si="2"/>
        <v>9727.1720000000005</v>
      </c>
      <c r="AF343" s="11">
        <f t="shared" si="2"/>
        <v>736.41200000000003</v>
      </c>
      <c r="AG343" s="11">
        <f t="shared" si="2"/>
        <v>11696.476000000001</v>
      </c>
      <c r="AH343" s="11">
        <f t="shared" si="2"/>
        <v>8703.4310000000005</v>
      </c>
      <c r="AI343" s="11">
        <f t="shared" si="2"/>
        <v>993.36199999999997</v>
      </c>
      <c r="AJ343" s="11">
        <f t="shared" si="2"/>
        <v>0</v>
      </c>
      <c r="AK343" s="11">
        <f t="shared" si="2"/>
        <v>0</v>
      </c>
      <c r="AL343" s="11">
        <f>SUMIF($D$4:$D$336,$D$343,AL4:AL336)</f>
        <v>5126.5410000000002</v>
      </c>
      <c r="AM343" s="11">
        <f>SUMIF($D$4:$D$336,$D$343,AM4:AM336)</f>
        <v>0</v>
      </c>
      <c r="AN343" s="11">
        <f>SUMIF($D$4:$D$336,$D$343,AN4:AN336)</f>
        <v>0</v>
      </c>
    </row>
    <row r="344" spans="1:40" x14ac:dyDescent="0.2">
      <c r="A344" t="s">
        <v>610</v>
      </c>
      <c r="D344">
        <v>3</v>
      </c>
      <c r="E344" s="11">
        <f t="shared" ref="E344:AK344" si="3">SUMIF($D$4:$D$336,$D$344,E4:E336)</f>
        <v>48891.252</v>
      </c>
      <c r="F344" s="11">
        <f t="shared" si="3"/>
        <v>0</v>
      </c>
      <c r="G344" s="11">
        <f t="shared" si="3"/>
        <v>58645.899999999994</v>
      </c>
      <c r="H344" s="11">
        <f t="shared" si="3"/>
        <v>181.2</v>
      </c>
      <c r="I344" s="11">
        <f t="shared" si="3"/>
        <v>27241.730000000003</v>
      </c>
      <c r="J344" s="11">
        <f t="shared" si="3"/>
        <v>15126.334999999999</v>
      </c>
      <c r="K344" s="11">
        <f t="shared" si="3"/>
        <v>59370.275000000001</v>
      </c>
      <c r="L344" s="11">
        <f t="shared" si="3"/>
        <v>0</v>
      </c>
      <c r="M344" s="11">
        <f t="shared" si="3"/>
        <v>192.15600000000001</v>
      </c>
      <c r="N344" s="11">
        <f t="shared" si="3"/>
        <v>20146.650000000001</v>
      </c>
      <c r="O344" s="11">
        <f t="shared" si="3"/>
        <v>0</v>
      </c>
      <c r="P344" s="11">
        <f>SUMIF($D$4:$D$336,$D$344,P4:P336)</f>
        <v>40713.714999999997</v>
      </c>
      <c r="Q344" s="11">
        <f t="shared" si="3"/>
        <v>25475.582999999999</v>
      </c>
      <c r="R344" s="11">
        <f t="shared" si="3"/>
        <v>16579.407999999999</v>
      </c>
      <c r="S344" s="11">
        <f t="shared" si="3"/>
        <v>0</v>
      </c>
      <c r="T344" s="11">
        <f t="shared" si="3"/>
        <v>0</v>
      </c>
      <c r="U344" s="11">
        <f>SUMIF($D$4:$D$336,$D$344,U4:U336)</f>
        <v>7026.7190000000001</v>
      </c>
      <c r="V344" s="11">
        <f t="shared" si="3"/>
        <v>160764.622</v>
      </c>
      <c r="W344" s="11">
        <f t="shared" si="3"/>
        <v>0</v>
      </c>
      <c r="X344" s="11">
        <f t="shared" si="3"/>
        <v>3859.4749999999995</v>
      </c>
      <c r="Y344" s="11">
        <f t="shared" si="3"/>
        <v>2546.067</v>
      </c>
      <c r="Z344" s="11">
        <f t="shared" si="3"/>
        <v>7065.3980000000001</v>
      </c>
      <c r="AA344" s="11">
        <f t="shared" si="3"/>
        <v>0</v>
      </c>
      <c r="AB344" s="11">
        <f t="shared" si="3"/>
        <v>52001.847000000002</v>
      </c>
      <c r="AC344" s="11">
        <f t="shared" si="3"/>
        <v>25859.293000000001</v>
      </c>
      <c r="AD344" s="11">
        <f t="shared" si="3"/>
        <v>0</v>
      </c>
      <c r="AE344" s="11">
        <f t="shared" si="3"/>
        <v>0</v>
      </c>
      <c r="AF344" s="11">
        <f t="shared" si="3"/>
        <v>0</v>
      </c>
      <c r="AG344" s="11">
        <f t="shared" si="3"/>
        <v>485.19400000000002</v>
      </c>
      <c r="AH344" s="11">
        <f t="shared" si="3"/>
        <v>0</v>
      </c>
      <c r="AI344" s="11">
        <f t="shared" si="3"/>
        <v>0</v>
      </c>
      <c r="AJ344" s="11">
        <f t="shared" si="3"/>
        <v>0</v>
      </c>
      <c r="AK344" s="11">
        <f t="shared" si="3"/>
        <v>1777.538</v>
      </c>
      <c r="AL344" s="11">
        <f>SUMIF($D$4:$D$336,$D$344,AL4:AL336)</f>
        <v>0</v>
      </c>
      <c r="AM344" s="11">
        <f>SUMIF($D$4:$D$336,$D$344,AM4:AM336)</f>
        <v>0</v>
      </c>
      <c r="AN344" s="11">
        <f>SUMIF($D$4:$D$336,$D$344,AN4:AN336)</f>
        <v>0</v>
      </c>
    </row>
    <row r="345" spans="1:40" x14ac:dyDescent="0.2">
      <c r="A345" t="s">
        <v>611</v>
      </c>
      <c r="B345">
        <v>7</v>
      </c>
      <c r="D345">
        <v>4</v>
      </c>
      <c r="E345" s="11">
        <f t="shared" ref="E345:AK345" si="4">SUMIF($D$4:$D$336,$D$345,E4:E336)</f>
        <v>11573.398999999999</v>
      </c>
      <c r="F345" s="11">
        <f t="shared" si="4"/>
        <v>187153.23</v>
      </c>
      <c r="G345" s="11">
        <f t="shared" si="4"/>
        <v>125456.28</v>
      </c>
      <c r="H345" s="11">
        <f t="shared" si="4"/>
        <v>0</v>
      </c>
      <c r="I345" s="11">
        <f t="shared" si="4"/>
        <v>31496.585000000003</v>
      </c>
      <c r="J345" s="11">
        <f t="shared" si="4"/>
        <v>36317.235999999997</v>
      </c>
      <c r="K345" s="11">
        <f t="shared" si="4"/>
        <v>14121.866</v>
      </c>
      <c r="L345" s="11">
        <f t="shared" si="4"/>
        <v>254155.47700000001</v>
      </c>
      <c r="M345" s="11">
        <f t="shared" si="4"/>
        <v>0</v>
      </c>
      <c r="N345" s="11">
        <f t="shared" si="4"/>
        <v>14340.565000000001</v>
      </c>
      <c r="O345" s="11">
        <f t="shared" si="4"/>
        <v>19122.517</v>
      </c>
      <c r="P345" s="11">
        <f>SUMIF($D$4:$D$336,$D$345,P4:P336)</f>
        <v>87570.503000000012</v>
      </c>
      <c r="Q345" s="11">
        <f t="shared" si="4"/>
        <v>56203.973999999995</v>
      </c>
      <c r="R345" s="11">
        <f t="shared" si="4"/>
        <v>9985.0849999999991</v>
      </c>
      <c r="S345" s="11">
        <f t="shared" si="4"/>
        <v>183032.02800000002</v>
      </c>
      <c r="T345" s="11">
        <f t="shared" si="4"/>
        <v>42884.582999999999</v>
      </c>
      <c r="U345" s="11">
        <f>SUMIF($D$4:$D$336,$D$345,U4:U336)</f>
        <v>8133.39</v>
      </c>
      <c r="V345" s="11">
        <f t="shared" si="4"/>
        <v>144654.91800000001</v>
      </c>
      <c r="W345" s="11">
        <f t="shared" si="4"/>
        <v>213049.85399999999</v>
      </c>
      <c r="X345" s="11">
        <f t="shared" si="4"/>
        <v>8397.0079999999998</v>
      </c>
      <c r="Y345" s="11">
        <f t="shared" si="4"/>
        <v>149551.72700000001</v>
      </c>
      <c r="Z345" s="11">
        <f t="shared" si="4"/>
        <v>1478.556</v>
      </c>
      <c r="AA345" s="11">
        <f t="shared" si="4"/>
        <v>8559.2880000000005</v>
      </c>
      <c r="AB345" s="11">
        <f t="shared" si="4"/>
        <v>83893.19</v>
      </c>
      <c r="AC345" s="11">
        <f t="shared" si="4"/>
        <v>52914.081000000006</v>
      </c>
      <c r="AD345" s="11">
        <f t="shared" si="4"/>
        <v>7539.51</v>
      </c>
      <c r="AE345" s="11">
        <f t="shared" si="4"/>
        <v>8292.5549999999985</v>
      </c>
      <c r="AF345" s="11">
        <f t="shared" si="4"/>
        <v>7296.9880000000003</v>
      </c>
      <c r="AG345" s="11">
        <f t="shared" si="4"/>
        <v>11628.697</v>
      </c>
      <c r="AH345" s="11">
        <f t="shared" si="4"/>
        <v>8199.99</v>
      </c>
      <c r="AI345" s="11">
        <f t="shared" si="4"/>
        <v>2747.9490000000001</v>
      </c>
      <c r="AJ345" s="11">
        <f t="shared" si="4"/>
        <v>13311.189999999999</v>
      </c>
      <c r="AK345" s="11">
        <f t="shared" si="4"/>
        <v>2208.8510000000001</v>
      </c>
      <c r="AL345" s="11">
        <f>SUMIF($D$4:$D$336,$D$345,AL4:AL336)</f>
        <v>5348.2669999999998</v>
      </c>
      <c r="AM345" s="11">
        <f>SUMIF($D$4:$D$336,$D$345,AM4:AM336)</f>
        <v>1213.5509999999999</v>
      </c>
      <c r="AN345" s="11">
        <f>SUMIF($D$4:$D$336,$D$345,AN4:AN336)</f>
        <v>4223.4400000000005</v>
      </c>
    </row>
    <row r="346" spans="1:40" x14ac:dyDescent="0.2">
      <c r="A346" t="s">
        <v>612</v>
      </c>
      <c r="D346">
        <v>5</v>
      </c>
      <c r="E346" s="11">
        <f t="shared" ref="E346:AK346" si="5">SUMIF($D$4:$D$336,$D$346,E4:E336)</f>
        <v>7437.9229999999998</v>
      </c>
      <c r="F346" s="11">
        <f t="shared" si="5"/>
        <v>0</v>
      </c>
      <c r="G346" s="11">
        <f t="shared" si="5"/>
        <v>3314.8780000000002</v>
      </c>
      <c r="H346" s="11">
        <f t="shared" si="5"/>
        <v>0</v>
      </c>
      <c r="I346" s="11">
        <f t="shared" si="5"/>
        <v>0</v>
      </c>
      <c r="J346" s="11">
        <f t="shared" si="5"/>
        <v>30.603999999999999</v>
      </c>
      <c r="K346" s="11">
        <f t="shared" si="5"/>
        <v>11881.517</v>
      </c>
      <c r="L346" s="11">
        <f t="shared" si="5"/>
        <v>2732.3589999999999</v>
      </c>
      <c r="M346" s="11">
        <f t="shared" si="5"/>
        <v>1342.27</v>
      </c>
      <c r="N346" s="11">
        <f t="shared" si="5"/>
        <v>954.00900000000001</v>
      </c>
      <c r="O346" s="11">
        <f t="shared" si="5"/>
        <v>181.465</v>
      </c>
      <c r="P346" s="11">
        <f>SUMIF($D$4:$D$336,$D$346,P4:P336)</f>
        <v>4493.9269999999997</v>
      </c>
      <c r="Q346" s="11">
        <f t="shared" si="5"/>
        <v>4032.152</v>
      </c>
      <c r="R346" s="11">
        <f t="shared" si="5"/>
        <v>840.05200000000002</v>
      </c>
      <c r="S346" s="11">
        <f t="shared" si="5"/>
        <v>511.11599999999999</v>
      </c>
      <c r="T346" s="11">
        <f t="shared" si="5"/>
        <v>0</v>
      </c>
      <c r="U346" s="11">
        <f>SUMIF($D$4:$D$336,$D$346,U4:U336)</f>
        <v>0</v>
      </c>
      <c r="V346" s="11">
        <f t="shared" si="5"/>
        <v>0</v>
      </c>
      <c r="W346" s="11">
        <f t="shared" si="5"/>
        <v>0</v>
      </c>
      <c r="X346" s="11">
        <f t="shared" si="5"/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832.68600000000004</v>
      </c>
      <c r="AD346" s="11">
        <f t="shared" si="5"/>
        <v>0</v>
      </c>
      <c r="AE346" s="11">
        <f t="shared" si="5"/>
        <v>0</v>
      </c>
      <c r="AF346" s="11">
        <f t="shared" si="5"/>
        <v>0</v>
      </c>
      <c r="AG346" s="11">
        <f t="shared" si="5"/>
        <v>0</v>
      </c>
      <c r="AH346" s="11">
        <f t="shared" si="5"/>
        <v>0</v>
      </c>
      <c r="AI346" s="11">
        <f t="shared" si="5"/>
        <v>0</v>
      </c>
      <c r="AJ346" s="11">
        <f t="shared" si="5"/>
        <v>0</v>
      </c>
      <c r="AK346" s="11">
        <f t="shared" si="5"/>
        <v>0</v>
      </c>
      <c r="AL346" s="11">
        <f>SUMIF($D$4:$D$336,$D$346,AL4:AL336)</f>
        <v>0</v>
      </c>
      <c r="AM346" s="11">
        <f>SUMIF($D$4:$D$336,$D$346,AM4:AM336)</f>
        <v>0</v>
      </c>
      <c r="AN346" s="11">
        <f>SUMIF($D$4:$D$336,$D$346,AN4:AN336)</f>
        <v>0</v>
      </c>
    </row>
    <row r="347" spans="1:40" x14ac:dyDescent="0.2">
      <c r="A347" t="s">
        <v>613</v>
      </c>
      <c r="B347">
        <v>7</v>
      </c>
      <c r="D347">
        <v>6</v>
      </c>
      <c r="E347" s="11">
        <f t="shared" ref="E347:AK347" si="6">SUMIF($D$4:$D$336,$D$347,E4:E336)+SUMIF($D$4:$D$336,$B$347,E4:E336)</f>
        <v>1909.3210000000001</v>
      </c>
      <c r="F347" s="11">
        <f t="shared" si="6"/>
        <v>608.07600000000002</v>
      </c>
      <c r="G347" s="11">
        <f t="shared" si="6"/>
        <v>300.72200000000004</v>
      </c>
      <c r="H347" s="11">
        <f t="shared" si="6"/>
        <v>-7.9289999999999994</v>
      </c>
      <c r="I347" s="11">
        <f t="shared" si="6"/>
        <v>328.74799999999999</v>
      </c>
      <c r="J347" s="11">
        <f t="shared" si="6"/>
        <v>-33.257999999999996</v>
      </c>
      <c r="K347" s="11">
        <f t="shared" si="6"/>
        <v>2262.3130000000001</v>
      </c>
      <c r="L347" s="11">
        <f t="shared" si="6"/>
        <v>-213.99600000000001</v>
      </c>
      <c r="M347" s="11">
        <f t="shared" si="6"/>
        <v>-11.554</v>
      </c>
      <c r="N347" s="11">
        <f t="shared" si="6"/>
        <v>256.30199999999996</v>
      </c>
      <c r="O347" s="11">
        <f t="shared" si="6"/>
        <v>56.212999999999994</v>
      </c>
      <c r="P347" s="11">
        <f>SUMIF($D$4:$D$336,$D$347,P4:P336)+SUMIF($D$4:$D$336,$B$347,P4:P336)</f>
        <v>46.435000000000002</v>
      </c>
      <c r="Q347" s="11">
        <f t="shared" si="6"/>
        <v>251.376</v>
      </c>
      <c r="R347" s="11">
        <f t="shared" si="6"/>
        <v>205.584</v>
      </c>
      <c r="S347" s="11">
        <f t="shared" si="6"/>
        <v>-178.43799999999999</v>
      </c>
      <c r="T347" s="11">
        <f t="shared" si="6"/>
        <v>-71.218000000000004</v>
      </c>
      <c r="U347" s="11">
        <f>SUMIF($D$4:$D$336,$D$347,U4:U336)+SUMIF($D$4:$D$336,$B$347,U4:U336)</f>
        <v>-6.8760000000000003</v>
      </c>
      <c r="V347" s="11">
        <f t="shared" si="6"/>
        <v>1875.6479999999999</v>
      </c>
      <c r="W347" s="11">
        <f t="shared" si="6"/>
        <v>-11.376000000000001</v>
      </c>
      <c r="X347" s="11">
        <f t="shared" si="6"/>
        <v>56.344000000000001</v>
      </c>
      <c r="Y347" s="11">
        <f t="shared" si="6"/>
        <v>-5.7469999999999999</v>
      </c>
      <c r="Z347" s="11">
        <f t="shared" si="6"/>
        <v>201.714</v>
      </c>
      <c r="AA347" s="11">
        <f t="shared" si="6"/>
        <v>-4.1209999999999996</v>
      </c>
      <c r="AB347" s="11">
        <f t="shared" si="6"/>
        <v>115.491</v>
      </c>
      <c r="AC347" s="11">
        <f t="shared" si="6"/>
        <v>1289.97</v>
      </c>
      <c r="AD347" s="11">
        <f t="shared" si="6"/>
        <v>-8.0340000000000007</v>
      </c>
      <c r="AE347" s="11">
        <f t="shared" si="6"/>
        <v>-10.135</v>
      </c>
      <c r="AF347" s="11">
        <f t="shared" si="6"/>
        <v>735.625</v>
      </c>
      <c r="AG347" s="11">
        <f t="shared" si="6"/>
        <v>-11.512</v>
      </c>
      <c r="AH347" s="11">
        <f t="shared" si="6"/>
        <v>-14.274999999999999</v>
      </c>
      <c r="AI347" s="11">
        <f t="shared" si="6"/>
        <v>191.54799999999997</v>
      </c>
      <c r="AJ347" s="11">
        <f t="shared" si="6"/>
        <v>-5.6070000000000002</v>
      </c>
      <c r="AK347" s="11">
        <f t="shared" si="6"/>
        <v>-2.0430000000000001</v>
      </c>
      <c r="AL347" s="11">
        <f>SUMIF($D$4:$D$336,$D$347,AL4:AL336)+SUMIF($D$4:$D$336,$B$347,AL4:AL336)</f>
        <v>-3.9550000000000001</v>
      </c>
      <c r="AM347" s="11">
        <f>SUMIF($D$4:$D$336,$D$347,AM4:AM336)+SUMIF($D$4:$D$336,$B$347,AM4:AM336)</f>
        <v>110.81899999999999</v>
      </c>
      <c r="AN347" s="11">
        <f>SUMIF($D$4:$D$336,$D$347,AN4:AN336)+SUMIF($D$4:$D$336,$B$347,AN4:AN336)</f>
        <v>-1.956</v>
      </c>
    </row>
    <row r="348" spans="1:40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</row>
    <row r="349" spans="1:40" x14ac:dyDescent="0.2">
      <c r="E349">
        <f t="shared" ref="E349:AK349" si="7">SUM(E342:E348)</f>
        <v>121620.42099999999</v>
      </c>
      <c r="F349">
        <f t="shared" si="7"/>
        <v>305646.78899999999</v>
      </c>
      <c r="G349">
        <f t="shared" si="7"/>
        <v>256121.976</v>
      </c>
      <c r="H349">
        <f t="shared" si="7"/>
        <v>18397.866000000002</v>
      </c>
      <c r="I349">
        <f t="shared" si="7"/>
        <v>94203.429000000018</v>
      </c>
      <c r="J349">
        <f t="shared" si="7"/>
        <v>67169.516000000003</v>
      </c>
      <c r="K349">
        <f t="shared" si="7"/>
        <v>152106.19200000001</v>
      </c>
      <c r="L349">
        <f t="shared" si="7"/>
        <v>381236.28300000005</v>
      </c>
      <c r="M349">
        <f t="shared" si="7"/>
        <v>44949.525999999998</v>
      </c>
      <c r="N349">
        <f t="shared" si="7"/>
        <v>60115.619000000006</v>
      </c>
      <c r="O349">
        <f t="shared" si="7"/>
        <v>20559.482</v>
      </c>
      <c r="P349">
        <f>SUM(P342:P348)</f>
        <v>181675.70200000002</v>
      </c>
      <c r="Q349">
        <f t="shared" si="7"/>
        <v>114329.287</v>
      </c>
      <c r="R349">
        <f t="shared" si="7"/>
        <v>47741.886000000006</v>
      </c>
      <c r="S349">
        <f t="shared" si="7"/>
        <v>196609.52700000003</v>
      </c>
      <c r="T349">
        <f t="shared" si="7"/>
        <v>98993.119000000006</v>
      </c>
      <c r="U349">
        <f>SUM(U342:U348)</f>
        <v>15928.204000000002</v>
      </c>
      <c r="V349">
        <f t="shared" si="7"/>
        <v>478531.22700000001</v>
      </c>
      <c r="W349">
        <f t="shared" si="7"/>
        <v>225701.242</v>
      </c>
      <c r="X349">
        <f t="shared" si="7"/>
        <v>16468.240000000002</v>
      </c>
      <c r="Y349">
        <f t="shared" si="7"/>
        <v>392297.31600000005</v>
      </c>
      <c r="Z349">
        <f t="shared" si="7"/>
        <v>15794.995000000001</v>
      </c>
      <c r="AA349">
        <f t="shared" si="7"/>
        <v>8762.0850000000009</v>
      </c>
      <c r="AB349">
        <f t="shared" si="7"/>
        <v>220069.53800000003</v>
      </c>
      <c r="AC349">
        <f t="shared" si="7"/>
        <v>111437.68400000001</v>
      </c>
      <c r="AD349">
        <f t="shared" si="7"/>
        <v>17751.586000000003</v>
      </c>
      <c r="AE349">
        <f t="shared" si="7"/>
        <v>20339.920000000002</v>
      </c>
      <c r="AF349">
        <f t="shared" si="7"/>
        <v>9487.4120000000003</v>
      </c>
      <c r="AG349">
        <f t="shared" si="7"/>
        <v>26248.713</v>
      </c>
      <c r="AH349">
        <f t="shared" si="7"/>
        <v>18027.178999999996</v>
      </c>
      <c r="AI349">
        <f t="shared" si="7"/>
        <v>4116.2849999999999</v>
      </c>
      <c r="AJ349">
        <f t="shared" si="7"/>
        <v>14210.802</v>
      </c>
      <c r="AK349">
        <f t="shared" si="7"/>
        <v>4156.4310000000005</v>
      </c>
      <c r="AL349">
        <f>SUM(AL342:AL348)</f>
        <v>11160.842000000001</v>
      </c>
      <c r="AM349">
        <f>SUM(AM342:AM348)</f>
        <v>1398.2949999999998</v>
      </c>
      <c r="AN349">
        <f>SUM(AN342:AN348)</f>
        <v>4469.2890000000007</v>
      </c>
    </row>
    <row r="350" spans="1:40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</row>
    <row r="351" spans="1:40" x14ac:dyDescent="0.2">
      <c r="A351" s="9"/>
      <c r="B351" s="9"/>
      <c r="C351" s="9"/>
      <c r="D351" s="9"/>
      <c r="E351" s="9">
        <f t="shared" ref="E351:AK351" si="8">E349-E337</f>
        <v>121620.42099999999</v>
      </c>
      <c r="F351" s="9">
        <f t="shared" si="8"/>
        <v>305646.78899999999</v>
      </c>
      <c r="G351" s="9">
        <f t="shared" si="8"/>
        <v>256121.976</v>
      </c>
      <c r="H351" s="9">
        <f t="shared" si="8"/>
        <v>18397.866000000002</v>
      </c>
      <c r="I351" s="9">
        <f t="shared" si="8"/>
        <v>94203.429000000018</v>
      </c>
      <c r="J351" s="9">
        <f t="shared" si="8"/>
        <v>67169.516000000003</v>
      </c>
      <c r="K351" s="9">
        <f t="shared" si="8"/>
        <v>152106.19200000001</v>
      </c>
      <c r="L351" s="9">
        <f t="shared" si="8"/>
        <v>381236.28300000005</v>
      </c>
      <c r="M351" s="9">
        <f t="shared" si="8"/>
        <v>44949.525999999998</v>
      </c>
      <c r="N351" s="9">
        <f t="shared" si="8"/>
        <v>60115.619000000006</v>
      </c>
      <c r="O351" s="9">
        <f t="shared" si="8"/>
        <v>20559.482</v>
      </c>
      <c r="P351" s="9">
        <f>P349-P337</f>
        <v>181675.70200000002</v>
      </c>
      <c r="Q351" s="9">
        <f t="shared" si="8"/>
        <v>114329.287</v>
      </c>
      <c r="R351" s="9">
        <f t="shared" si="8"/>
        <v>47741.886000000006</v>
      </c>
      <c r="S351" s="9">
        <f t="shared" si="8"/>
        <v>196609.52700000003</v>
      </c>
      <c r="T351" s="9">
        <f t="shared" si="8"/>
        <v>98993.119000000006</v>
      </c>
      <c r="U351" s="9">
        <f>U349-U337</f>
        <v>15928.204000000002</v>
      </c>
      <c r="V351" s="9">
        <f t="shared" si="8"/>
        <v>478531.22700000001</v>
      </c>
      <c r="W351" s="9">
        <f t="shared" si="8"/>
        <v>225701.242</v>
      </c>
      <c r="X351" s="9">
        <f t="shared" si="8"/>
        <v>16468.240000000002</v>
      </c>
      <c r="Y351" s="9">
        <f t="shared" si="8"/>
        <v>392297.31600000005</v>
      </c>
      <c r="Z351" s="9">
        <f t="shared" si="8"/>
        <v>15794.995000000001</v>
      </c>
      <c r="AA351" s="9">
        <f t="shared" si="8"/>
        <v>8762.0850000000009</v>
      </c>
      <c r="AB351" s="9">
        <f t="shared" si="8"/>
        <v>220069.53800000003</v>
      </c>
      <c r="AC351" s="9">
        <f t="shared" si="8"/>
        <v>111437.68400000001</v>
      </c>
      <c r="AD351" s="9">
        <f t="shared" si="8"/>
        <v>17751.586000000003</v>
      </c>
      <c r="AE351" s="9">
        <f t="shared" si="8"/>
        <v>20339.920000000002</v>
      </c>
      <c r="AF351" s="9">
        <f t="shared" si="8"/>
        <v>9487.4120000000003</v>
      </c>
      <c r="AG351" s="9">
        <f t="shared" si="8"/>
        <v>26248.713</v>
      </c>
      <c r="AH351" s="9">
        <f t="shared" si="8"/>
        <v>18027.178999999996</v>
      </c>
      <c r="AI351" s="9">
        <f t="shared" si="8"/>
        <v>4116.2849999999999</v>
      </c>
      <c r="AJ351" s="9">
        <f t="shared" si="8"/>
        <v>14210.802</v>
      </c>
      <c r="AK351" s="9">
        <f t="shared" si="8"/>
        <v>4156.4310000000005</v>
      </c>
      <c r="AL351" s="9">
        <f>AL349-AL337</f>
        <v>11160.842000000001</v>
      </c>
      <c r="AM351" s="9">
        <f>AM349-AM337</f>
        <v>1398.2949999999998</v>
      </c>
      <c r="AN351" s="9">
        <f>AN349-AN337</f>
        <v>4469.2890000000007</v>
      </c>
    </row>
    <row r="352" spans="1:40" x14ac:dyDescent="0.2">
      <c r="E352" s="12">
        <f t="shared" ref="E352:AK352" si="9">E2</f>
        <v>1078</v>
      </c>
      <c r="F352" s="12">
        <f t="shared" si="9"/>
        <v>1536</v>
      </c>
      <c r="G352" s="12">
        <f t="shared" si="9"/>
        <v>7232</v>
      </c>
      <c r="H352" s="12">
        <f t="shared" si="9"/>
        <v>1209</v>
      </c>
      <c r="I352" s="12">
        <f t="shared" si="9"/>
        <v>7233</v>
      </c>
      <c r="J352" s="12">
        <f t="shared" si="9"/>
        <v>7231</v>
      </c>
      <c r="K352" s="12">
        <f t="shared" si="9"/>
        <v>1084</v>
      </c>
      <c r="L352" s="12">
        <f t="shared" si="9"/>
        <v>1537</v>
      </c>
      <c r="M352" s="12">
        <f t="shared" si="9"/>
        <v>1210</v>
      </c>
      <c r="N352" s="12">
        <f t="shared" si="9"/>
        <v>11957</v>
      </c>
      <c r="O352" s="12">
        <f t="shared" si="9"/>
        <v>2254</v>
      </c>
      <c r="P352" s="12">
        <f>P2</f>
        <v>13229</v>
      </c>
      <c r="Q352" s="12">
        <f t="shared" si="9"/>
        <v>9638</v>
      </c>
      <c r="R352" s="12">
        <f t="shared" si="9"/>
        <v>9639</v>
      </c>
      <c r="S352" s="12">
        <f t="shared" si="9"/>
        <v>11407</v>
      </c>
      <c r="T352" s="12">
        <f t="shared" si="9"/>
        <v>12540</v>
      </c>
      <c r="U352" s="12">
        <f>U2</f>
        <v>13228</v>
      </c>
      <c r="V352" s="12">
        <f t="shared" si="9"/>
        <v>11374</v>
      </c>
      <c r="W352" s="12">
        <f t="shared" si="9"/>
        <v>11373</v>
      </c>
      <c r="X352" s="12">
        <f t="shared" si="9"/>
        <v>11372</v>
      </c>
      <c r="Y352" s="12">
        <f t="shared" si="9"/>
        <v>11914</v>
      </c>
      <c r="Z352" s="12">
        <f t="shared" si="9"/>
        <v>1095</v>
      </c>
      <c r="AA352" s="12">
        <f t="shared" si="9"/>
        <v>1211</v>
      </c>
      <c r="AB352" s="12">
        <f t="shared" si="9"/>
        <v>1539</v>
      </c>
      <c r="AC352" s="12">
        <f t="shared" si="9"/>
        <v>295</v>
      </c>
      <c r="AD352" s="12">
        <f t="shared" si="9"/>
        <v>14919</v>
      </c>
      <c r="AE352" s="12">
        <f t="shared" si="9"/>
        <v>14920</v>
      </c>
      <c r="AF352" s="12">
        <f t="shared" si="9"/>
        <v>14921</v>
      </c>
      <c r="AG352" s="12">
        <f t="shared" si="9"/>
        <v>14922</v>
      </c>
      <c r="AH352" s="12">
        <f t="shared" si="9"/>
        <v>14923</v>
      </c>
      <c r="AI352" s="12">
        <f t="shared" si="9"/>
        <v>14924</v>
      </c>
      <c r="AJ352" s="12">
        <f t="shared" si="9"/>
        <v>14331</v>
      </c>
      <c r="AK352" s="12">
        <f t="shared" si="9"/>
        <v>14332</v>
      </c>
      <c r="AL352" s="12">
        <f>AL2</f>
        <v>15396</v>
      </c>
      <c r="AM352" s="12">
        <f>AM2</f>
        <v>15423</v>
      </c>
      <c r="AN352" s="12">
        <f>AN2</f>
        <v>15418</v>
      </c>
    </row>
    <row r="353" spans="1:40" x14ac:dyDescent="0.2">
      <c r="A353" t="s">
        <v>608</v>
      </c>
      <c r="E353" s="13">
        <f t="shared" ref="E353:AK353" si="10">E342/E349</f>
        <v>2.7903767904240363E-2</v>
      </c>
      <c r="F353" s="13">
        <f t="shared" si="10"/>
        <v>0.12565681820396943</v>
      </c>
      <c r="G353" s="13">
        <f t="shared" si="10"/>
        <v>4.2857954523980404E-2</v>
      </c>
      <c r="H353" s="13">
        <f t="shared" si="10"/>
        <v>1.5893908565265121E-2</v>
      </c>
      <c r="I353" s="13">
        <f t="shared" si="10"/>
        <v>2.7320672159396656E-2</v>
      </c>
      <c r="J353" s="13">
        <f t="shared" si="10"/>
        <v>3.9733336771400882E-2</v>
      </c>
      <c r="K353" s="13">
        <f t="shared" si="10"/>
        <v>7.2728334425728042E-3</v>
      </c>
      <c r="L353" s="13">
        <f t="shared" si="10"/>
        <v>0.12137997893553062</v>
      </c>
      <c r="M353" s="13">
        <f t="shared" si="10"/>
        <v>2.607291120266763E-2</v>
      </c>
      <c r="N353" s="13">
        <f t="shared" si="10"/>
        <v>1.5492479583384145E-2</v>
      </c>
      <c r="O353" s="13">
        <f t="shared" si="10"/>
        <v>5.8332549429017708E-2</v>
      </c>
      <c r="P353" s="13">
        <f>P342/P349</f>
        <v>4.0079047004315409E-2</v>
      </c>
      <c r="Q353" s="13">
        <f t="shared" si="10"/>
        <v>2.9456940460059023E-2</v>
      </c>
      <c r="R353" s="13">
        <f t="shared" si="10"/>
        <v>7.0725107089401537E-2</v>
      </c>
      <c r="S353" s="13">
        <f t="shared" si="10"/>
        <v>3.5138810948871259E-2</v>
      </c>
      <c r="T353" s="13">
        <f t="shared" si="10"/>
        <v>0.10730094280593382</v>
      </c>
      <c r="U353" s="13">
        <f>U342/U349</f>
        <v>4.8654010207302714E-2</v>
      </c>
      <c r="V353" s="13">
        <f t="shared" si="10"/>
        <v>2.4543232159852338E-2</v>
      </c>
      <c r="W353" s="13">
        <f t="shared" si="10"/>
        <v>4.9150465020480483E-2</v>
      </c>
      <c r="X353" s="13">
        <f t="shared" si="10"/>
        <v>1.934311134644625E-2</v>
      </c>
      <c r="Y353" s="13">
        <f t="shared" si="10"/>
        <v>0.10600492866996825</v>
      </c>
      <c r="Z353" s="13">
        <f t="shared" si="10"/>
        <v>1.1218743658988178E-2</v>
      </c>
      <c r="AA353" s="13">
        <f t="shared" si="10"/>
        <v>8.0663449395891491E-3</v>
      </c>
      <c r="AB353" s="13">
        <f t="shared" si="10"/>
        <v>4.34340894558519E-2</v>
      </c>
      <c r="AC353" s="13">
        <f t="shared" si="10"/>
        <v>9.4194617325320581E-3</v>
      </c>
      <c r="AD353" s="13">
        <f t="shared" si="10"/>
        <v>0.10123996807947187</v>
      </c>
      <c r="AE353" s="13">
        <f t="shared" si="10"/>
        <v>0.11456918217967424</v>
      </c>
      <c r="AF353" s="13">
        <f t="shared" si="10"/>
        <v>7.5720017218605024E-2</v>
      </c>
      <c r="AG353" s="13">
        <f t="shared" si="10"/>
        <v>9.3332499768655319E-2</v>
      </c>
      <c r="AH353" s="13">
        <f t="shared" si="10"/>
        <v>6.3128734673350728E-2</v>
      </c>
      <c r="AI353" s="13">
        <f t="shared" si="10"/>
        <v>4.4561054445938511E-2</v>
      </c>
      <c r="AJ353" s="13">
        <f t="shared" si="10"/>
        <v>6.3699360528702051E-2</v>
      </c>
      <c r="AK353" s="13">
        <f t="shared" si="10"/>
        <v>4.1402106759380823E-2</v>
      </c>
      <c r="AL353" s="13">
        <f>AL342/AL349</f>
        <v>6.1822306954977049E-2</v>
      </c>
      <c r="AM353" s="13">
        <f>AM342/AM349</f>
        <v>5.2867957047690213E-2</v>
      </c>
      <c r="AN353" s="13">
        <f>AN342/AN349</f>
        <v>5.5446179470604824E-2</v>
      </c>
    </row>
    <row r="354" spans="1:40" x14ac:dyDescent="0.2">
      <c r="A354" t="s">
        <v>609</v>
      </c>
      <c r="E354" s="13">
        <f t="shared" ref="E354:AK354" si="11">E343/E349</f>
        <v>0.3980816511069305</v>
      </c>
      <c r="F354" s="13">
        <f t="shared" si="11"/>
        <v>0.26003505634734481</v>
      </c>
      <c r="G354" s="13">
        <f t="shared" si="11"/>
        <v>0.22421868242965612</v>
      </c>
      <c r="H354" s="13">
        <f t="shared" si="11"/>
        <v>0.9746880969782038</v>
      </c>
      <c r="I354" s="13">
        <f t="shared" si="11"/>
        <v>0.34566326667365788</v>
      </c>
      <c r="J354" s="13">
        <f t="shared" si="11"/>
        <v>0.19442941944080702</v>
      </c>
      <c r="K354" s="13">
        <f t="shared" si="11"/>
        <v>0.41657724229924842</v>
      </c>
      <c r="L354" s="13">
        <f t="shared" si="11"/>
        <v>0.20535293856067735</v>
      </c>
      <c r="M354" s="13">
        <f t="shared" si="11"/>
        <v>0.94004748793124093</v>
      </c>
      <c r="N354" s="13">
        <f t="shared" si="11"/>
        <v>0.39069302438689019</v>
      </c>
      <c r="O354" s="13">
        <f t="shared" si="11"/>
        <v>0</v>
      </c>
      <c r="P354" s="13">
        <f>P343/P349</f>
        <v>0.22881283816368572</v>
      </c>
      <c r="Q354" s="13">
        <f t="shared" si="11"/>
        <v>0.21865273243591557</v>
      </c>
      <c r="R354" s="13">
        <f t="shared" si="11"/>
        <v>0.3509540238942383</v>
      </c>
      <c r="S354" s="13">
        <f t="shared" si="11"/>
        <v>3.2227309106948814E-2</v>
      </c>
      <c r="T354" s="13">
        <f t="shared" si="11"/>
        <v>0.4602107647502246</v>
      </c>
      <c r="U354" s="13">
        <f>U343/U349</f>
        <v>0</v>
      </c>
      <c r="V354" s="13">
        <f t="shared" si="11"/>
        <v>0.33329347595533199</v>
      </c>
      <c r="W354" s="13">
        <f t="shared" si="11"/>
        <v>6.9536303216266747E-3</v>
      </c>
      <c r="X354" s="13">
        <f t="shared" si="11"/>
        <v>0.23298579568915681</v>
      </c>
      <c r="Y354" s="13">
        <f t="shared" si="11"/>
        <v>0.50629920700247666</v>
      </c>
      <c r="Z354" s="13">
        <f t="shared" si="11"/>
        <v>0.43508256887703983</v>
      </c>
      <c r="AA354" s="13">
        <f t="shared" si="11"/>
        <v>1.5548810585608334E-2</v>
      </c>
      <c r="AB354" s="13">
        <f t="shared" si="11"/>
        <v>0.3385315872294874</v>
      </c>
      <c r="AC354" s="13">
        <f t="shared" si="11"/>
        <v>0.26464989168296066</v>
      </c>
      <c r="AD354" s="13">
        <f t="shared" si="11"/>
        <v>0.47448943435251356</v>
      </c>
      <c r="AE354" s="13">
        <f t="shared" si="11"/>
        <v>0.47823059284402297</v>
      </c>
      <c r="AF354" s="13">
        <f t="shared" si="11"/>
        <v>7.7619903088429171E-2</v>
      </c>
      <c r="AG354" s="13">
        <f t="shared" si="11"/>
        <v>0.44560188531910122</v>
      </c>
      <c r="AH354" s="13">
        <f t="shared" si="11"/>
        <v>0.48279495089054159</v>
      </c>
      <c r="AI354" s="13">
        <f t="shared" si="11"/>
        <v>0.24132488396697507</v>
      </c>
      <c r="AJ354" s="13">
        <f t="shared" si="11"/>
        <v>0</v>
      </c>
      <c r="AK354" s="13">
        <f t="shared" si="11"/>
        <v>0</v>
      </c>
      <c r="AL354" s="13">
        <f>AL343/AL349</f>
        <v>0.45933281736270437</v>
      </c>
      <c r="AM354" s="13">
        <f>AM343/AM349</f>
        <v>0</v>
      </c>
      <c r="AN354" s="13">
        <f>AN343/AN349</f>
        <v>0</v>
      </c>
    </row>
    <row r="355" spans="1:40" x14ac:dyDescent="0.2">
      <c r="A355" t="s">
        <v>610</v>
      </c>
      <c r="E355" s="13">
        <f t="shared" ref="E355:AK355" si="12">E344/E349</f>
        <v>0.40199870710857022</v>
      </c>
      <c r="F355" s="13">
        <f t="shared" si="12"/>
        <v>0</v>
      </c>
      <c r="G355" s="13">
        <f t="shared" si="12"/>
        <v>0.22897644675363585</v>
      </c>
      <c r="H355" s="13">
        <f t="shared" si="12"/>
        <v>9.8489683531774817E-3</v>
      </c>
      <c r="I355" s="13">
        <f t="shared" si="12"/>
        <v>0.28917981318917807</v>
      </c>
      <c r="J355" s="13">
        <f t="shared" si="12"/>
        <v>0.22519642690294209</v>
      </c>
      <c r="K355" s="13">
        <f t="shared" si="12"/>
        <v>0.39032122374084544</v>
      </c>
      <c r="L355" s="13">
        <f t="shared" si="12"/>
        <v>0</v>
      </c>
      <c r="M355" s="13">
        <f t="shared" si="12"/>
        <v>4.2749282828922382E-3</v>
      </c>
      <c r="N355" s="13">
        <f t="shared" si="12"/>
        <v>0.33513170678655074</v>
      </c>
      <c r="O355" s="13">
        <f t="shared" si="12"/>
        <v>0</v>
      </c>
      <c r="P355" s="13">
        <f>P344/P349</f>
        <v>0.22410104682022911</v>
      </c>
      <c r="Q355" s="13">
        <f t="shared" si="12"/>
        <v>0.22282639617965955</v>
      </c>
      <c r="R355" s="13">
        <f t="shared" si="12"/>
        <v>0.34727174372625325</v>
      </c>
      <c r="S355" s="13">
        <f t="shared" si="12"/>
        <v>0</v>
      </c>
      <c r="T355" s="13">
        <f t="shared" si="12"/>
        <v>0</v>
      </c>
      <c r="U355" s="13">
        <f>U344/U349</f>
        <v>0.44114948552893968</v>
      </c>
      <c r="V355" s="13">
        <f t="shared" si="12"/>
        <v>0.33595429708498414</v>
      </c>
      <c r="W355" s="13">
        <f t="shared" si="12"/>
        <v>0</v>
      </c>
      <c r="X355" s="13">
        <f t="shared" si="12"/>
        <v>0.23435868070904961</v>
      </c>
      <c r="Y355" s="13">
        <f t="shared" si="12"/>
        <v>6.4901463664360113E-3</v>
      </c>
      <c r="Z355" s="13">
        <f t="shared" si="12"/>
        <v>0.447318786742256</v>
      </c>
      <c r="AA355" s="13">
        <f t="shared" si="12"/>
        <v>0</v>
      </c>
      <c r="AB355" s="13">
        <f t="shared" si="12"/>
        <v>0.23629734252452511</v>
      </c>
      <c r="AC355" s="13">
        <f t="shared" si="12"/>
        <v>0.23205160114418746</v>
      </c>
      <c r="AD355" s="13">
        <f t="shared" si="12"/>
        <v>0</v>
      </c>
      <c r="AE355" s="13">
        <f t="shared" si="12"/>
        <v>0</v>
      </c>
      <c r="AF355" s="13">
        <f t="shared" si="12"/>
        <v>0</v>
      </c>
      <c r="AG355" s="13">
        <f t="shared" si="12"/>
        <v>1.8484487220382959E-2</v>
      </c>
      <c r="AH355" s="13">
        <f t="shared" si="12"/>
        <v>0</v>
      </c>
      <c r="AI355" s="13">
        <f t="shared" si="12"/>
        <v>0</v>
      </c>
      <c r="AJ355" s="13">
        <f t="shared" si="12"/>
        <v>0</v>
      </c>
      <c r="AK355" s="13">
        <f t="shared" si="12"/>
        <v>0.4276596916922234</v>
      </c>
      <c r="AL355" s="13">
        <f>AL344/AL349</f>
        <v>0</v>
      </c>
      <c r="AM355" s="13">
        <f>AM344/AM349</f>
        <v>0</v>
      </c>
      <c r="AN355" s="13">
        <f>AN344/AN349</f>
        <v>0</v>
      </c>
    </row>
    <row r="356" spans="1:40" x14ac:dyDescent="0.2">
      <c r="A356" t="s">
        <v>611</v>
      </c>
      <c r="E356" s="13">
        <f t="shared" ref="E356:AK356" si="13">E345/E349</f>
        <v>9.5159997842796482E-2</v>
      </c>
      <c r="F356" s="13">
        <f t="shared" si="13"/>
        <v>0.61231865256075046</v>
      </c>
      <c r="G356" s="13">
        <f t="shared" si="13"/>
        <v>0.48983020496452834</v>
      </c>
      <c r="H356" s="13">
        <f t="shared" si="13"/>
        <v>0</v>
      </c>
      <c r="I356" s="13">
        <f t="shared" si="13"/>
        <v>0.33434648116683729</v>
      </c>
      <c r="J356" s="13">
        <f t="shared" si="13"/>
        <v>0.54068032885632222</v>
      </c>
      <c r="K356" s="13">
        <f t="shared" si="13"/>
        <v>9.2842150699558632E-2</v>
      </c>
      <c r="L356" s="13">
        <f t="shared" si="13"/>
        <v>0.66666130253924438</v>
      </c>
      <c r="M356" s="13">
        <f t="shared" si="13"/>
        <v>0</v>
      </c>
      <c r="N356" s="13">
        <f t="shared" si="13"/>
        <v>0.23854973530256751</v>
      </c>
      <c r="O356" s="13">
        <f t="shared" si="13"/>
        <v>0.93010694530144289</v>
      </c>
      <c r="P356" s="13">
        <f>P345/P349</f>
        <v>0.48201549263863586</v>
      </c>
      <c r="Q356" s="13">
        <f t="shared" si="13"/>
        <v>0.49159734548156497</v>
      </c>
      <c r="R356" s="13">
        <f t="shared" si="13"/>
        <v>0.20914726745399204</v>
      </c>
      <c r="S356" s="13">
        <f t="shared" si="13"/>
        <v>0.93094180527681136</v>
      </c>
      <c r="T356" s="13">
        <f t="shared" si="13"/>
        <v>0.43320771618479864</v>
      </c>
      <c r="U356" s="13">
        <f>U345/U349</f>
        <v>0.51062819135164261</v>
      </c>
      <c r="V356" s="13">
        <f t="shared" si="13"/>
        <v>0.3022894010634754</v>
      </c>
      <c r="W356" s="13">
        <f t="shared" si="13"/>
        <v>0.94394630757060694</v>
      </c>
      <c r="X356" s="13">
        <f t="shared" si="13"/>
        <v>0.50989103875095332</v>
      </c>
      <c r="Y356" s="13">
        <f t="shared" si="13"/>
        <v>0.38122036756427868</v>
      </c>
      <c r="Z356" s="13">
        <f t="shared" si="13"/>
        <v>9.3609146441641797E-2</v>
      </c>
      <c r="AA356" s="13">
        <f t="shared" si="13"/>
        <v>0.97685516632171443</v>
      </c>
      <c r="AB356" s="13">
        <f t="shared" si="13"/>
        <v>0.38121218757681941</v>
      </c>
      <c r="AC356" s="13">
        <f t="shared" si="13"/>
        <v>0.47483112624630641</v>
      </c>
      <c r="AD356" s="13">
        <f t="shared" si="13"/>
        <v>0.42472317684740951</v>
      </c>
      <c r="AE356" s="13">
        <f t="shared" si="13"/>
        <v>0.40769850618881481</v>
      </c>
      <c r="AF356" s="13">
        <f t="shared" si="13"/>
        <v>0.76912312862559362</v>
      </c>
      <c r="AG356" s="13">
        <f t="shared" si="13"/>
        <v>0.44301970157546394</v>
      </c>
      <c r="AH356" s="13">
        <f t="shared" si="13"/>
        <v>0.4548681743272201</v>
      </c>
      <c r="AI356" s="13">
        <f t="shared" si="13"/>
        <v>0.66757986874086706</v>
      </c>
      <c r="AJ356" s="13">
        <f t="shared" si="13"/>
        <v>0.93669519848351968</v>
      </c>
      <c r="AK356" s="13">
        <f t="shared" si="13"/>
        <v>0.53142972901510932</v>
      </c>
      <c r="AL356" s="13">
        <f>AL345/AL349</f>
        <v>0.47919923962726108</v>
      </c>
      <c r="AM356" s="13">
        <f>AM345/AM349</f>
        <v>0.86787909561287147</v>
      </c>
      <c r="AN356" s="13">
        <f>AN345/AN349</f>
        <v>0.94499147403535544</v>
      </c>
    </row>
    <row r="357" spans="1:40" x14ac:dyDescent="0.2">
      <c r="A357" t="s">
        <v>612</v>
      </c>
      <c r="E357" s="13">
        <f t="shared" ref="E357:AK357" si="14">E346/E349</f>
        <v>6.1156859504704397E-2</v>
      </c>
      <c r="F357" s="13">
        <f t="shared" si="14"/>
        <v>0</v>
      </c>
      <c r="G357" s="13">
        <f t="shared" si="14"/>
        <v>1.2942575454751295E-2</v>
      </c>
      <c r="H357" s="13">
        <f t="shared" si="14"/>
        <v>0</v>
      </c>
      <c r="I357" s="13">
        <f t="shared" si="14"/>
        <v>0</v>
      </c>
      <c r="J357" s="13">
        <f t="shared" si="14"/>
        <v>4.5562335152154435E-4</v>
      </c>
      <c r="K357" s="13">
        <f t="shared" si="14"/>
        <v>7.8113302580081673E-2</v>
      </c>
      <c r="L357" s="13">
        <f t="shared" si="14"/>
        <v>7.1671011439380745E-3</v>
      </c>
      <c r="M357" s="13">
        <f t="shared" si="14"/>
        <v>2.9861716450580594E-2</v>
      </c>
      <c r="N357" s="13">
        <f t="shared" si="14"/>
        <v>1.5869569603866176E-2</v>
      </c>
      <c r="O357" s="13">
        <f t="shared" si="14"/>
        <v>8.8263410527560961E-3</v>
      </c>
      <c r="P357" s="13">
        <f>P346/P349</f>
        <v>2.4735982580653515E-2</v>
      </c>
      <c r="Q357" s="13">
        <f t="shared" si="14"/>
        <v>3.5267883722567082E-2</v>
      </c>
      <c r="R357" s="13">
        <f t="shared" si="14"/>
        <v>1.7595702021491147E-2</v>
      </c>
      <c r="S357" s="13">
        <f t="shared" si="14"/>
        <v>2.5996502193914536E-3</v>
      </c>
      <c r="T357" s="13">
        <f t="shared" si="14"/>
        <v>0</v>
      </c>
      <c r="U357" s="13">
        <f>U346/U349</f>
        <v>0</v>
      </c>
      <c r="V357" s="13">
        <f t="shared" si="14"/>
        <v>0</v>
      </c>
      <c r="W357" s="13">
        <f t="shared" si="14"/>
        <v>0</v>
      </c>
      <c r="X357" s="13">
        <f t="shared" si="14"/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7.4722120032573542E-3</v>
      </c>
      <c r="AD357" s="13">
        <f t="shared" si="14"/>
        <v>0</v>
      </c>
      <c r="AE357" s="13">
        <f t="shared" si="14"/>
        <v>0</v>
      </c>
      <c r="AF357" s="13">
        <f t="shared" si="14"/>
        <v>0</v>
      </c>
      <c r="AG357" s="13">
        <f t="shared" si="14"/>
        <v>0</v>
      </c>
      <c r="AH357" s="13">
        <f t="shared" si="14"/>
        <v>0</v>
      </c>
      <c r="AI357" s="13">
        <f t="shared" si="14"/>
        <v>0</v>
      </c>
      <c r="AJ357" s="13">
        <f t="shared" si="14"/>
        <v>0</v>
      </c>
      <c r="AK357" s="13">
        <f t="shared" si="14"/>
        <v>0</v>
      </c>
      <c r="AL357" s="13">
        <f>AL346/AL349</f>
        <v>0</v>
      </c>
      <c r="AM357" s="13">
        <f>AM346/AM349</f>
        <v>0</v>
      </c>
      <c r="AN357" s="13">
        <f>AN346/AN349</f>
        <v>0</v>
      </c>
    </row>
    <row r="358" spans="1:40" x14ac:dyDescent="0.2">
      <c r="A358" t="s">
        <v>613</v>
      </c>
      <c r="E358" s="13">
        <f t="shared" ref="E358:AK358" si="15">E347/E349</f>
        <v>1.5699016532758098E-2</v>
      </c>
      <c r="F358" s="13">
        <f t="shared" si="15"/>
        <v>1.9894728879353615E-3</v>
      </c>
      <c r="G358" s="13">
        <f t="shared" si="15"/>
        <v>1.1741358734480482E-3</v>
      </c>
      <c r="H358" s="13">
        <f t="shared" si="15"/>
        <v>-4.309738966464914E-4</v>
      </c>
      <c r="I358" s="13">
        <f t="shared" si="15"/>
        <v>3.489766810929992E-3</v>
      </c>
      <c r="J358" s="13">
        <f t="shared" si="15"/>
        <v>-4.9513532299384137E-4</v>
      </c>
      <c r="K358" s="13">
        <f t="shared" si="15"/>
        <v>1.4873247237692993E-2</v>
      </c>
      <c r="L358" s="13">
        <f t="shared" si="15"/>
        <v>-5.6132117939047257E-4</v>
      </c>
      <c r="M358" s="13">
        <f t="shared" si="15"/>
        <v>-2.5704386738138242E-4</v>
      </c>
      <c r="N358" s="13">
        <f t="shared" si="15"/>
        <v>4.2634843367411711E-3</v>
      </c>
      <c r="O358" s="13">
        <f t="shared" si="15"/>
        <v>2.7341642167832826E-3</v>
      </c>
      <c r="P358" s="13">
        <f>P347/P349</f>
        <v>2.5559279248030644E-4</v>
      </c>
      <c r="Q358" s="13">
        <f t="shared" si="15"/>
        <v>2.1987017202337667E-3</v>
      </c>
      <c r="R358" s="13">
        <f t="shared" si="15"/>
        <v>4.3061558146236618E-3</v>
      </c>
      <c r="S358" s="13">
        <f t="shared" si="15"/>
        <v>-9.0757555202296964E-4</v>
      </c>
      <c r="T358" s="13">
        <f t="shared" si="15"/>
        <v>-7.1942374095718717E-4</v>
      </c>
      <c r="U358" s="13">
        <f>U347/U349</f>
        <v>-4.3168708788511242E-4</v>
      </c>
      <c r="V358" s="13">
        <f t="shared" si="15"/>
        <v>3.9195937363561018E-3</v>
      </c>
      <c r="W358" s="13">
        <f t="shared" si="15"/>
        <v>-5.0402912714144487E-5</v>
      </c>
      <c r="X358" s="13">
        <f t="shared" si="15"/>
        <v>3.4213735043939117E-3</v>
      </c>
      <c r="Y358" s="13">
        <f t="shared" si="15"/>
        <v>-1.4649603159660667E-5</v>
      </c>
      <c r="Z358" s="13">
        <f t="shared" si="15"/>
        <v>1.2770754280074162E-2</v>
      </c>
      <c r="AA358" s="13">
        <f t="shared" si="15"/>
        <v>-4.703218469120077E-4</v>
      </c>
      <c r="AB358" s="13">
        <f t="shared" si="15"/>
        <v>5.247932133160564E-4</v>
      </c>
      <c r="AC358" s="13">
        <f t="shared" si="15"/>
        <v>1.1575707190756046E-2</v>
      </c>
      <c r="AD358" s="13">
        <f t="shared" si="15"/>
        <v>-4.5257927939509174E-4</v>
      </c>
      <c r="AE358" s="13">
        <f t="shared" si="15"/>
        <v>-4.9828121251214357E-4</v>
      </c>
      <c r="AF358" s="13">
        <f t="shared" si="15"/>
        <v>7.7536951067372212E-2</v>
      </c>
      <c r="AG358" s="13">
        <f t="shared" si="15"/>
        <v>-4.385738836033599E-4</v>
      </c>
      <c r="AH358" s="13">
        <f t="shared" si="15"/>
        <v>-7.918598911121924E-4</v>
      </c>
      <c r="AI358" s="13">
        <f t="shared" si="15"/>
        <v>4.653419284621934E-2</v>
      </c>
      <c r="AJ358" s="13">
        <f t="shared" si="15"/>
        <v>-3.9455901222182956E-4</v>
      </c>
      <c r="AK358" s="13">
        <f t="shared" si="15"/>
        <v>-4.9152746671363005E-4</v>
      </c>
      <c r="AL358" s="13">
        <f>AL347/AL349</f>
        <v>-3.5436394494250522E-4</v>
      </c>
      <c r="AM358" s="13">
        <f>AM347/AM349</f>
        <v>7.9252947339438384E-2</v>
      </c>
      <c r="AN358" s="13">
        <f>AN347/AN349</f>
        <v>-4.3765350596034397E-4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2025-03-18T13:17:25Z</dcterms:created>
  <dcterms:modified xsi:type="dcterms:W3CDTF">2025-03-18T13:24:36Z</dcterms:modified>
</cp:coreProperties>
</file>