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3875" windowHeight="601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52" i="1" l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H346" i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H345" i="1"/>
  <c r="AG345" i="1"/>
  <c r="AF345" i="1"/>
  <c r="AE345" i="1"/>
  <c r="AD345" i="1"/>
  <c r="AC345" i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AH344" i="1"/>
  <c r="AG344" i="1"/>
  <c r="AF344" i="1"/>
  <c r="AE344" i="1"/>
  <c r="AD344" i="1"/>
  <c r="AC344" i="1"/>
  <c r="AB344" i="1"/>
  <c r="AA344" i="1"/>
  <c r="Z344" i="1"/>
  <c r="Y344" i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AH343" i="1"/>
  <c r="AG343" i="1"/>
  <c r="AF343" i="1"/>
  <c r="AE343" i="1"/>
  <c r="AD343" i="1"/>
  <c r="AC343" i="1"/>
  <c r="AB343" i="1"/>
  <c r="AA343" i="1"/>
  <c r="Z343" i="1"/>
  <c r="Y343" i="1"/>
  <c r="X343" i="1"/>
  <c r="W343" i="1"/>
  <c r="V343" i="1"/>
  <c r="U343" i="1"/>
  <c r="T343" i="1"/>
  <c r="S343" i="1"/>
  <c r="R343" i="1"/>
  <c r="Q343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AH342" i="1"/>
  <c r="AG342" i="1"/>
  <c r="AF342" i="1"/>
  <c r="AE342" i="1"/>
  <c r="AD342" i="1"/>
  <c r="AC342" i="1"/>
  <c r="AC349" i="1" s="1"/>
  <c r="AB342" i="1"/>
  <c r="AA342" i="1"/>
  <c r="AA349" i="1" s="1"/>
  <c r="Z342" i="1"/>
  <c r="Y342" i="1"/>
  <c r="Y349" i="1" s="1"/>
  <c r="Y353" i="1" s="1"/>
  <c r="X342" i="1"/>
  <c r="W342" i="1"/>
  <c r="V342" i="1"/>
  <c r="U342" i="1"/>
  <c r="U349" i="1" s="1"/>
  <c r="T342" i="1"/>
  <c r="S342" i="1"/>
  <c r="R342" i="1"/>
  <c r="Q342" i="1"/>
  <c r="Q349" i="1" s="1"/>
  <c r="P342" i="1"/>
  <c r="O342" i="1"/>
  <c r="N342" i="1"/>
  <c r="M342" i="1"/>
  <c r="M349" i="1" s="1"/>
  <c r="L342" i="1"/>
  <c r="K342" i="1"/>
  <c r="K349" i="1" s="1"/>
  <c r="J342" i="1"/>
  <c r="I342" i="1"/>
  <c r="I349" i="1" s="1"/>
  <c r="I351" i="1" s="1"/>
  <c r="H342" i="1"/>
  <c r="G342" i="1"/>
  <c r="G349" i="1" s="1"/>
  <c r="F342" i="1"/>
  <c r="E342" i="1"/>
  <c r="E349" i="1" s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G354" i="1" l="1"/>
  <c r="Y351" i="1"/>
  <c r="I353" i="1"/>
  <c r="K351" i="1"/>
  <c r="K358" i="1"/>
  <c r="K356" i="1"/>
  <c r="K354" i="1"/>
  <c r="R349" i="1"/>
  <c r="R351" i="1" s="1"/>
  <c r="V349" i="1"/>
  <c r="V351" i="1" s="1"/>
  <c r="Z349" i="1"/>
  <c r="Z351" i="1" s="1"/>
  <c r="AD349" i="1"/>
  <c r="AD351" i="1" s="1"/>
  <c r="J357" i="1"/>
  <c r="AD357" i="1"/>
  <c r="AA351" i="1"/>
  <c r="AA358" i="1"/>
  <c r="AA356" i="1"/>
  <c r="E357" i="1"/>
  <c r="E355" i="1"/>
  <c r="E353" i="1"/>
  <c r="I355" i="1"/>
  <c r="I357" i="1"/>
  <c r="M357" i="1"/>
  <c r="M355" i="1"/>
  <c r="M351" i="1"/>
  <c r="Q355" i="1"/>
  <c r="Q357" i="1"/>
  <c r="Q351" i="1"/>
  <c r="Q353" i="1"/>
  <c r="U357" i="1"/>
  <c r="U355" i="1"/>
  <c r="U353" i="1"/>
  <c r="Y355" i="1"/>
  <c r="Y357" i="1"/>
  <c r="AC357" i="1"/>
  <c r="AC355" i="1"/>
  <c r="AC351" i="1"/>
  <c r="G351" i="1"/>
  <c r="G356" i="1"/>
  <c r="G358" i="1"/>
  <c r="E351" i="1"/>
  <c r="M353" i="1"/>
  <c r="F349" i="1"/>
  <c r="F351" i="1" s="1"/>
  <c r="J349" i="1"/>
  <c r="J351" i="1" s="1"/>
  <c r="J353" i="1"/>
  <c r="N349" i="1"/>
  <c r="N351" i="1" s="1"/>
  <c r="G353" i="1"/>
  <c r="K353" i="1"/>
  <c r="O349" i="1"/>
  <c r="O355" i="1" s="1"/>
  <c r="S349" i="1"/>
  <c r="AA353" i="1"/>
  <c r="AE349" i="1"/>
  <c r="AE355" i="1" s="1"/>
  <c r="AG349" i="1"/>
  <c r="E354" i="1"/>
  <c r="I354" i="1"/>
  <c r="M354" i="1"/>
  <c r="Q354" i="1"/>
  <c r="U354" i="1"/>
  <c r="Y354" i="1"/>
  <c r="AC354" i="1"/>
  <c r="G355" i="1"/>
  <c r="K355" i="1"/>
  <c r="AA355" i="1"/>
  <c r="W349" i="1"/>
  <c r="W357" i="1" s="1"/>
  <c r="U351" i="1"/>
  <c r="AC353" i="1"/>
  <c r="AA354" i="1"/>
  <c r="AG355" i="1"/>
  <c r="I356" i="1"/>
  <c r="M356" i="1"/>
  <c r="U356" i="1"/>
  <c r="Y356" i="1"/>
  <c r="G357" i="1"/>
  <c r="E356" i="1"/>
  <c r="Q356" i="1"/>
  <c r="AC356" i="1"/>
  <c r="K357" i="1"/>
  <c r="AA357" i="1"/>
  <c r="E358" i="1"/>
  <c r="I358" i="1"/>
  <c r="M358" i="1"/>
  <c r="Q358" i="1"/>
  <c r="U358" i="1"/>
  <c r="Y358" i="1"/>
  <c r="AC358" i="1"/>
  <c r="F354" i="1"/>
  <c r="J354" i="1"/>
  <c r="R354" i="1"/>
  <c r="V354" i="1"/>
  <c r="J356" i="1"/>
  <c r="J358" i="1"/>
  <c r="N358" i="1"/>
  <c r="H349" i="1"/>
  <c r="H351" i="1" s="1"/>
  <c r="L349" i="1"/>
  <c r="L351" i="1" s="1"/>
  <c r="P349" i="1"/>
  <c r="P351" i="1" s="1"/>
  <c r="T349" i="1"/>
  <c r="T351" i="1" s="1"/>
  <c r="X349" i="1"/>
  <c r="X351" i="1" s="1"/>
  <c r="AB349" i="1"/>
  <c r="AB351" i="1" s="1"/>
  <c r="AF349" i="1"/>
  <c r="AF351" i="1" s="1"/>
  <c r="AH349" i="1"/>
  <c r="AH351" i="1" s="1"/>
  <c r="P355" i="1" l="1"/>
  <c r="AD356" i="1"/>
  <c r="AF353" i="1"/>
  <c r="Z355" i="1"/>
  <c r="AD358" i="1"/>
  <c r="N356" i="1"/>
  <c r="AF354" i="1"/>
  <c r="Z356" i="1"/>
  <c r="AH355" i="1"/>
  <c r="X353" i="1"/>
  <c r="Z357" i="1"/>
  <c r="AF356" i="1"/>
  <c r="R355" i="1"/>
  <c r="T354" i="1"/>
  <c r="AD353" i="1"/>
  <c r="V353" i="1"/>
  <c r="Z358" i="1"/>
  <c r="AF357" i="1"/>
  <c r="R356" i="1"/>
  <c r="AF355" i="1"/>
  <c r="Z354" i="1"/>
  <c r="T353" i="1"/>
  <c r="N353" i="1"/>
  <c r="F353" i="1"/>
  <c r="R357" i="1"/>
  <c r="P356" i="1"/>
  <c r="J355" i="1"/>
  <c r="P354" i="1"/>
  <c r="H353" i="1"/>
  <c r="R358" i="1"/>
  <c r="P357" i="1"/>
  <c r="T355" i="1"/>
  <c r="AH353" i="1"/>
  <c r="P353" i="1"/>
  <c r="N357" i="1"/>
  <c r="AD355" i="1"/>
  <c r="AH354" i="1"/>
  <c r="Z353" i="1"/>
  <c r="R353" i="1"/>
  <c r="W351" i="1"/>
  <c r="W358" i="1"/>
  <c r="W356" i="1"/>
  <c r="W354" i="1"/>
  <c r="AG351" i="1"/>
  <c r="AG358" i="1"/>
  <c r="AG356" i="1"/>
  <c r="AG354" i="1"/>
  <c r="O351" i="1"/>
  <c r="O358" i="1"/>
  <c r="O356" i="1"/>
  <c r="O354" i="1"/>
  <c r="AB358" i="1"/>
  <c r="L358" i="1"/>
  <c r="AB357" i="1"/>
  <c r="L357" i="1"/>
  <c r="O357" i="1"/>
  <c r="AG353" i="1"/>
  <c r="W353" i="1"/>
  <c r="O353" i="1"/>
  <c r="X358" i="1"/>
  <c r="H358" i="1"/>
  <c r="AB356" i="1"/>
  <c r="L356" i="1"/>
  <c r="N355" i="1"/>
  <c r="V358" i="1"/>
  <c r="F358" i="1"/>
  <c r="X357" i="1"/>
  <c r="H357" i="1"/>
  <c r="AB355" i="1"/>
  <c r="L355" i="1"/>
  <c r="AD354" i="1"/>
  <c r="N354" i="1"/>
  <c r="AG357" i="1"/>
  <c r="W355" i="1"/>
  <c r="AE351" i="1"/>
  <c r="AE358" i="1"/>
  <c r="AE356" i="1"/>
  <c r="AE354" i="1"/>
  <c r="S351" i="1"/>
  <c r="S358" i="1"/>
  <c r="S356" i="1"/>
  <c r="S354" i="1"/>
  <c r="AH358" i="1"/>
  <c r="T358" i="1"/>
  <c r="V357" i="1"/>
  <c r="F357" i="1"/>
  <c r="X356" i="1"/>
  <c r="H356" i="1"/>
  <c r="AB354" i="1"/>
  <c r="L354" i="1"/>
  <c r="AH357" i="1"/>
  <c r="T357" i="1"/>
  <c r="V356" i="1"/>
  <c r="F356" i="1"/>
  <c r="X355" i="1"/>
  <c r="H355" i="1"/>
  <c r="AB353" i="1"/>
  <c r="L353" i="1"/>
  <c r="S357" i="1"/>
  <c r="AE357" i="1"/>
  <c r="S355" i="1"/>
  <c r="AE353" i="1"/>
  <c r="S353" i="1"/>
  <c r="AF358" i="1"/>
  <c r="P358" i="1"/>
  <c r="AH356" i="1"/>
  <c r="T356" i="1"/>
  <c r="V355" i="1"/>
  <c r="F355" i="1"/>
  <c r="X354" i="1"/>
  <c r="H354" i="1"/>
</calcChain>
</file>

<file path=xl/sharedStrings.xml><?xml version="1.0" encoding="utf-8"?>
<sst xmlns="http://schemas.openxmlformats.org/spreadsheetml/2006/main" count="710" uniqueCount="642">
  <si>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</si>
  <si>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</si>
  <si>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</si>
  <si>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</si>
  <si>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</si>
  <si>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</si>
  <si>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</si>
  <si>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</si>
  <si>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</si>
  <si>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</si>
  <si>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</si>
  <si>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</si>
  <si>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</si>
  <si>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</si>
  <si>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</si>
  <si>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</si>
  <si>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</si>
  <si>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</si>
  <si>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</si>
  <si>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</si>
  <si>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</si>
  <si>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</si>
  <si>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</si>
  <si>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</si>
  <si>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</si>
  <si>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</si>
  <si>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</si>
  <si>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</si>
  <si>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</si>
  <si>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</si>
  <si>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</si>
  <si>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</si>
  <si>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</si>
  <si>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</si>
  <si>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</si>
  <si>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</si>
  <si>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</si>
  <si>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</si>
  <si>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</si>
  <si>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</si>
  <si>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</si>
  <si>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</si>
  <si>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</si>
  <si>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</si>
  <si>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</si>
  <si>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</si>
  <si>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</si>
  <si>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</si>
  <si>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</si>
  <si>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</si>
  <si>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</si>
  <si>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</si>
  <si>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</si>
  <si>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</si>
  <si>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</si>
  <si>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</si>
  <si>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</si>
  <si>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</si>
  <si>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</si>
  <si>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</si>
  <si>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</si>
  <si>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</si>
  <si>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</si>
  <si>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</si>
  <si>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</si>
  <si>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</si>
  <si>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</si>
  <si>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</si>
  <si>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</si>
  <si>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</si>
  <si>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</si>
  <si>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</si>
  <si>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</si>
  <si>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</si>
  <si>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</si>
  <si>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</si>
  <si>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</si>
  <si>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</si>
  <si>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</si>
  <si>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</si>
  <si>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</si>
  <si>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</si>
  <si>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</si>
  <si>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</si>
  <si>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</si>
  <si>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</si>
  <si>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</si>
  <si>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</si>
  <si>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</si>
  <si>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</si>
  <si>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</si>
  <si>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</si>
  <si>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</si>
  <si>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</si>
  <si>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</si>
  <si>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</si>
  <si>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</si>
  <si>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</si>
  <si>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</si>
  <si>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</si>
  <si>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</si>
  <si>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</si>
  <si>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</si>
  <si>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</si>
  <si>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</si>
  <si>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</si>
  <si>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</si>
  <si>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</si>
  <si>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</si>
  <si>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</si>
  <si>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</si>
  <si>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</si>
  <si>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</si>
  <si>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</si>
  <si>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</si>
  <si>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</si>
  <si>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</si>
  <si>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</si>
  <si>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</si>
  <si>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</si>
  <si>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</si>
  <si>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</si>
  <si>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</si>
  <si>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</si>
  <si>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</si>
  <si>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</si>
  <si>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</si>
  <si>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</si>
  <si>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</si>
  <si>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</si>
  <si>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</si>
  <si>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</si>
  <si>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</si>
  <si>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</si>
  <si>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</si>
  <si>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</si>
  <si>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</si>
  <si>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</si>
  <si>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</si>
  <si>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</si>
  <si>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</si>
  <si>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</si>
  <si>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</si>
  <si>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</si>
  <si>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</si>
  <si>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</si>
  <si>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</si>
  <si>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</si>
  <si>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</si>
  <si>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</si>
  <si>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</si>
  <si>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</si>
  <si>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</si>
  <si>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</si>
  <si>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</si>
  <si>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</si>
  <si>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</si>
  <si>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</si>
  <si>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</si>
  <si>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</si>
  <si>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</si>
  <si>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</si>
  <si>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</si>
  <si>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</si>
  <si>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</si>
  <si>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</si>
  <si>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</si>
  <si>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</si>
  <si>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</si>
  <si>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</si>
  <si>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</si>
  <si>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</si>
  <si>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</si>
  <si>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</si>
  <si>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</si>
  <si>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</si>
  <si>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</si>
  <si>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</si>
  <si>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</si>
  <si>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</si>
  <si>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</si>
  <si>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</si>
  <si>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</si>
  <si>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</si>
  <si>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</si>
  <si>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</si>
  <si>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</si>
  <si>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</si>
  <si>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</si>
  <si>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</si>
  <si>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</si>
  <si>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</si>
  <si>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</si>
  <si>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</si>
  <si>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</si>
  <si>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</si>
  <si>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</si>
  <si>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</si>
  <si>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</si>
  <si>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</si>
  <si>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</si>
  <si>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</si>
  <si>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</si>
  <si>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</si>
  <si>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</si>
  <si>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</si>
  <si>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</si>
  <si>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</si>
  <si>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</si>
  <si>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</si>
  <si>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</si>
  <si>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</si>
  <si>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</si>
  <si>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</si>
  <si>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</si>
  <si>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</si>
  <si>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</si>
  <si>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</si>
  <si>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</si>
  <si>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</si>
  <si>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</si>
  <si>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</si>
  <si>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</si>
  <si>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</si>
  <si>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</si>
  <si>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</si>
  <si>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</si>
  <si>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</si>
  <si>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</si>
  <si>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</si>
  <si>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</si>
  <si>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</si>
  <si>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</si>
  <si>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</si>
  <si>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</si>
  <si>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</si>
  <si>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</si>
  <si>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</si>
  <si>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</si>
  <si>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</si>
  <si>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</si>
  <si>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</si>
  <si>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</si>
  <si>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</si>
  <si>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</si>
  <si>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</si>
  <si>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</si>
  <si>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</si>
  <si>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</si>
  <si>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</si>
  <si>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</si>
  <si>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</si>
  <si>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</si>
  <si>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</si>
  <si>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</si>
  <si>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</si>
  <si>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</si>
  <si>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</si>
  <si>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</si>
  <si>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</si>
  <si>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</si>
  <si>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</si>
  <si>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</si>
  <si>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</si>
  <si>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</si>
  <si>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</si>
  <si>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</si>
  <si>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</si>
  <si>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</si>
  <si>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</si>
  <si>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</si>
  <si>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</si>
  <si>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</si>
  <si>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</si>
  <si>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</si>
  <si>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</si>
  <si>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</si>
  <si>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</si>
  <si>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</si>
  <si>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</si>
  <si>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</si>
  <si>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</si>
  <si>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</si>
  <si>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</si>
  <si>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</si>
  <si>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</si>
  <si>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</si>
  <si>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</si>
  <si>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</si>
  <si>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</si>
  <si>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</si>
  <si>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</si>
  <si>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</si>
  <si>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</si>
  <si>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</si>
  <si>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</si>
  <si>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</si>
  <si>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</si>
  <si>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</si>
  <si>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</si>
  <si>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</si>
  <si>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</si>
  <si>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</si>
  <si>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</si>
  <si>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</si>
  <si>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</si>
  <si>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</si>
  <si>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</si>
  <si>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</si>
  <si>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</si>
  <si>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</si>
  <si>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</si>
  <si>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</si>
  <si>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</si>
  <si>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</si>
  <si>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</si>
  <si>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</si>
  <si>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</si>
  <si>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</si>
  <si>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</si>
  <si>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</si>
  <si>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</si>
  <si>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</si>
  <si>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</si>
  <si>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</si>
  <si>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</si>
  <si>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</si>
  <si>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</si>
  <si>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</si>
  <si>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</si>
  <si>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</si>
  <si>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</si>
  <si>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</si>
  <si>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</si>
  <si>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</si>
  <si>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</si>
  <si>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</si>
  <si>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</si>
  <si>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</si>
  <si>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</si>
  <si>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</si>
  <si>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</si>
  <si>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</si>
  <si>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</si>
  <si>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</si>
  <si>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</si>
  <si>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</si>
  <si>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</si>
  <si>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</si>
  <si>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</si>
  <si>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</si>
  <si>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</si>
  <si>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</si>
  <si>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</si>
  <si>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</si>
  <si>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</si>
  <si>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</si>
  <si>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</si>
  <si>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</si>
  <si>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</si>
  <si>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</si>
  <si>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</si>
  <si>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</si>
  <si>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</si>
  <si>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</si>
  <si>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</si>
  <si>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</si>
  <si>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</si>
  <si>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</si>
  <si>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</si>
  <si>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</si>
  <si>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</si>
  <si>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</si>
  <si>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</si>
  <si>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</si>
  <si>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</si>
  <si>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</si>
  <si>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</si>
  <si>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</si>
  <si>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</si>
  <si>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</si>
  <si>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</si>
  <si>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</si>
  <si>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</si>
  <si>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</si>
  <si>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</si>
  <si>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</si>
  <si>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</si>
  <si>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</si>
  <si>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</si>
  <si>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</si>
  <si>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</si>
  <si>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</si>
  <si>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</si>
  <si>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</si>
  <si>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</si>
  <si>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</si>
  <si>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</si>
  <si>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</si>
  <si>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</si>
  <si>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</si>
  <si>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</si>
  <si>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</si>
  <si>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</si>
  <si>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</si>
  <si>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</si>
  <si>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</si>
  <si>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</si>
  <si>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</si>
  <si>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</si>
  <si>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</si>
  <si>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</si>
  <si>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</si>
  <si>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</si>
  <si>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</si>
  <si>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</si>
  <si>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</si>
  <si>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</si>
  <si>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</si>
  <si>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</si>
  <si>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</si>
  <si>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</si>
  <si>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</si>
  <si>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</si>
  <si>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</si>
  <si>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</si>
  <si>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</si>
  <si>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</si>
  <si>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</si>
  <si>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</si>
  <si>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</si>
  <si>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</si>
  <si>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</si>
  <si>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</si>
  <si>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</si>
  <si>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</si>
  <si>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</si>
  <si>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</si>
  <si>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</si>
  <si>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</si>
  <si>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</si>
  <si>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</si>
  <si>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</si>
  <si>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</si>
  <si>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</si>
  <si>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</si>
  <si>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</si>
  <si>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</si>
  <si>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</si>
  <si>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</si>
  <si>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</si>
  <si>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</si>
  <si>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</si>
  <si>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</si>
  <si>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</si>
  <si>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</si>
  <si>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</si>
  <si>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</si>
  <si>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</si>
  <si>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</si>
  <si>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</si>
  <si>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</si>
  <si>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</si>
  <si>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</si>
  <si>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</si>
  <si>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</si>
  <si>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</si>
  <si>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</si>
  <si>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</si>
  <si>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</si>
  <si>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</si>
  <si>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</si>
  <si>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</si>
  <si>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</si>
  <si>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</si>
  <si>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</si>
  <si>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</si>
  <si>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</si>
  <si>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</si>
  <si>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</si>
  <si>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</si>
  <si>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</si>
  <si>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</si>
  <si>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</si>
  <si>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</si>
  <si>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</si>
  <si>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</si>
  <si>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</si>
  <si>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</si>
  <si>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</si>
  <si>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</si>
  <si>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</si>
  <si>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</si>
  <si>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</si>
  <si>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</si>
  <si>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</si>
  <si>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</si>
  <si>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</si>
  <si>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</si>
  <si>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</si>
  <si>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</si>
  <si>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</si>
  <si>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</si>
  <si>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</si>
  <si>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</si>
  <si>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</si>
  <si>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</si>
  <si>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</si>
  <si>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</si>
  <si>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</si>
  <si>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</si>
  <si>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</si>
  <si>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</si>
  <si>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</si>
  <si>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</si>
  <si>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</si>
  <si>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</si>
  <si>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</si>
  <si>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</si>
  <si>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</si>
  <si>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</si>
  <si>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</si>
  <si>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</si>
  <si>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</si>
  <si>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</si>
  <si>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</si>
  <si>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</si>
  <si>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</si>
  <si>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</si>
  <si>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</si>
  <si>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</si>
  <si>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</si>
  <si>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</si>
  <si>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</si>
  <si>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</si>
  <si>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</si>
  <si>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</si>
  <si>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</si>
  <si>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</si>
  <si>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</si>
  <si>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</si>
  <si>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</si>
  <si>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</si>
  <si>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</si>
  <si>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</si>
  <si>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</si>
  <si>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</si>
  <si>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</si>
  <si>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</si>
  <si>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</si>
  <si>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</si>
  <si>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</si>
  <si>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</si>
  <si>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</si>
  <si>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</si>
  <si>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</si>
  <si>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</si>
  <si>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</si>
  <si>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</si>
  <si>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</si>
  <si>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</si>
  <si>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</si>
  <si>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</si>
  <si>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</si>
  <si>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</si>
  <si>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</si>
  <si>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</si>
  <si>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</si>
  <si>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</si>
  <si>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</si>
  <si>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</si>
  <si>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</si>
  <si>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</si>
  <si>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</si>
  <si>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</si>
  <si>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</si>
  <si>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</si>
  <si>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</si>
  <si>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</si>
  <si>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</si>
  <si>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</si>
  <si>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</si>
  <si>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</si>
  <si>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</si>
  <si>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</si>
  <si>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</si>
  <si>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</si>
  <si>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</si>
  <si>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</si>
  <si>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</si>
  <si>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</si>
  <si>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</si>
  <si>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</si>
  <si>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</si>
  <si>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</si>
  <si>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</si>
  <si>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</si>
  <si>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</si>
  <si>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</si>
  <si>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</si>
  <si>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</si>
  <si>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</si>
  <si>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</si>
  <si>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</si>
  <si>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</si>
  <si>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</si>
  <si>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</si>
  <si>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</si>
  <si>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</si>
  <si>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</si>
  <si>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</si>
  <si>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</si>
  <si>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</si>
  <si>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</si>
  <si>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</si>
  <si>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</si>
  <si>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מניות בישראל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</si>
  <si>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</si>
  <si>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</si>
  <si>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</si>
  <si>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</si>
  <si>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</si>
  <si>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</si>
  <si>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מניות בישראל</t>
  </si>
  <si>
    <t>אינפיניטי השתלמות אג"ח ממשלת ישראל</t>
  </si>
  <si>
    <t>אינפיניטי השתלמות מסלול אג"ח עד 25% מניות</t>
  </si>
  <si>
    <t>אינפיניטי השתלמות מסלול אג"ח עד 15%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</si>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</sst>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26623667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2018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114"/>
      <sheetName val="גיליון116"/>
      <sheetName val="גיליון118"/>
      <sheetName val="גיליון120"/>
      <sheetName val="גיליון122"/>
      <sheetName val="גיליון124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58"/>
  <sheetViews>
    <sheetView rightToLeft="1" tabSelected="1" workbookViewId="0">
      <selection activeCell="E4" sqref="E4"/>
    </sheetView>
  </sheetViews>
  <sheetFormatPr defaultRowHeight="14.25" x14ac:dyDescent="0.2"/>
  <cols>
    <col min="5" max="5" width="14.25" bestFit="1" customWidth="1"/>
  </cols>
  <sheetData>
    <row r="1" spans="1:34" ht="15.75" x14ac:dyDescent="0.25">
      <c r="A1" s="1"/>
      <c r="B1" s="2"/>
      <c r="C1" s="2"/>
      <c r="D1" s="2"/>
      <c r="E1">
        <v>715</v>
      </c>
      <c r="F1">
        <v>716</v>
      </c>
      <c r="G1">
        <v>717</v>
      </c>
      <c r="H1">
        <v>719</v>
      </c>
      <c r="I1">
        <v>720</v>
      </c>
      <c r="J1">
        <v>721</v>
      </c>
      <c r="K1">
        <v>723</v>
      </c>
      <c r="L1">
        <v>725</v>
      </c>
      <c r="M1">
        <v>727</v>
      </c>
      <c r="N1">
        <v>728</v>
      </c>
      <c r="O1">
        <v>730</v>
      </c>
      <c r="P1">
        <v>732</v>
      </c>
      <c r="Q1">
        <v>733</v>
      </c>
      <c r="R1">
        <v>735</v>
      </c>
      <c r="S1">
        <v>808</v>
      </c>
      <c r="T1">
        <v>739</v>
      </c>
      <c r="U1">
        <v>740</v>
      </c>
      <c r="V1">
        <v>741</v>
      </c>
      <c r="W1">
        <v>742</v>
      </c>
      <c r="X1">
        <v>810</v>
      </c>
      <c r="Y1">
        <v>744</v>
      </c>
      <c r="Z1">
        <v>745</v>
      </c>
      <c r="AA1">
        <v>746</v>
      </c>
      <c r="AB1">
        <v>747</v>
      </c>
      <c r="AC1">
        <v>749</v>
      </c>
      <c r="AD1">
        <v>750</v>
      </c>
      <c r="AE1">
        <v>751</v>
      </c>
      <c r="AF1">
        <v>759</v>
      </c>
      <c r="AG1">
        <v>442</v>
      </c>
      <c r="AH1">
        <v>443</v>
      </c>
    </row>
    <row r="2" spans="1:34" x14ac:dyDescent="0.2">
      <c r="E2">
        <v>1078</v>
      </c>
      <c r="F2">
        <v>1536</v>
      </c>
      <c r="G2">
        <v>1079</v>
      </c>
      <c r="H2">
        <v>7232</v>
      </c>
      <c r="I2">
        <v>1209</v>
      </c>
      <c r="J2">
        <v>7233</v>
      </c>
      <c r="K2">
        <v>7231</v>
      </c>
      <c r="L2">
        <v>1084</v>
      </c>
      <c r="M2">
        <v>1537</v>
      </c>
      <c r="N2">
        <v>1085</v>
      </c>
      <c r="O2">
        <v>1210</v>
      </c>
      <c r="P2">
        <v>11957</v>
      </c>
      <c r="Q2">
        <v>2252</v>
      </c>
      <c r="R2">
        <v>2254</v>
      </c>
      <c r="S2">
        <v>13229</v>
      </c>
      <c r="T2">
        <v>9638</v>
      </c>
      <c r="U2">
        <v>9639</v>
      </c>
      <c r="V2">
        <v>11407</v>
      </c>
      <c r="W2">
        <v>12540</v>
      </c>
      <c r="X2">
        <v>13228</v>
      </c>
      <c r="Y2">
        <v>11374</v>
      </c>
      <c r="Z2">
        <v>11373</v>
      </c>
      <c r="AA2">
        <v>11372</v>
      </c>
      <c r="AB2">
        <v>11914</v>
      </c>
      <c r="AC2">
        <v>1095</v>
      </c>
      <c r="AD2">
        <v>1211</v>
      </c>
      <c r="AE2">
        <v>1539</v>
      </c>
      <c r="AF2">
        <v>295</v>
      </c>
      <c r="AG2">
        <v>14331</v>
      </c>
      <c r="AH2">
        <v>14332</v>
      </c>
    </row>
    <row r="3" spans="1:34" ht="15.75" x14ac:dyDescent="0.25">
      <c r="A3" s="3">
        <v>45323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 t="s">
        <v>639</v>
      </c>
      <c r="AE3" s="10" t="s">
        <v>640</v>
      </c>
      <c r="AF3" s="10" t="s">
        <v>641</v>
      </c>
      <c r="AG3" s="10"/>
      <c r="AH3" s="10"/>
    </row>
    <row r="4" spans="1:34" ht="15.75" x14ac:dyDescent="0.25">
      <c r="A4" s="4"/>
      <c r="B4" s="5"/>
      <c r="C4" s="5"/>
      <c r="D4" s="6" t="s">
        <v>0</v>
      </c>
    </row>
    <row r="5" spans="1:34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1844.578</v>
      </c>
      <c r="F5">
        <v>7345.2950000000001</v>
      </c>
      <c r="G5">
        <v>5577.5929999999998</v>
      </c>
      <c r="H5">
        <v>5761.8990000000003</v>
      </c>
      <c r="I5">
        <v>573.17100000000005</v>
      </c>
      <c r="J5">
        <v>3590.3359999999998</v>
      </c>
      <c r="K5">
        <v>790.53</v>
      </c>
      <c r="L5">
        <v>1795.4280000000001</v>
      </c>
      <c r="M5">
        <v>5157.5320000000002</v>
      </c>
      <c r="N5">
        <v>1405.1179999999999</v>
      </c>
      <c r="O5">
        <v>769.49099999999999</v>
      </c>
      <c r="P5">
        <v>1502.9880000000001</v>
      </c>
      <c r="Q5">
        <v>1369.934</v>
      </c>
      <c r="R5">
        <v>232.81399999999999</v>
      </c>
      <c r="S5">
        <v>3373.5880000000002</v>
      </c>
      <c r="T5">
        <v>2373.4720000000002</v>
      </c>
      <c r="U5">
        <v>1457.6610000000001</v>
      </c>
      <c r="V5">
        <v>5668.1239999999998</v>
      </c>
      <c r="W5">
        <v>1982.5150000000001</v>
      </c>
      <c r="X5">
        <v>414.738</v>
      </c>
      <c r="Y5">
        <v>10403.421</v>
      </c>
      <c r="Z5">
        <v>3567.5509999999999</v>
      </c>
      <c r="AA5">
        <v>399.32299999999998</v>
      </c>
      <c r="AB5">
        <v>2112.5920000000001</v>
      </c>
      <c r="AC5">
        <v>413.53800000000001</v>
      </c>
      <c r="AD5">
        <v>188.613</v>
      </c>
      <c r="AE5">
        <v>7386.7659999999996</v>
      </c>
      <c r="AF5">
        <v>1401.6469999999999</v>
      </c>
      <c r="AG5">
        <v>0</v>
      </c>
      <c r="AH5">
        <v>0</v>
      </c>
    </row>
    <row r="6" spans="1:34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253.96700000000001</v>
      </c>
      <c r="F6">
        <v>928.04600000000005</v>
      </c>
      <c r="G6">
        <v>210.73500000000001</v>
      </c>
      <c r="H6">
        <v>142.095</v>
      </c>
      <c r="I6">
        <v>23.187000000000001</v>
      </c>
      <c r="J6">
        <v>40.975000000000001</v>
      </c>
      <c r="K6">
        <v>44.764000000000003</v>
      </c>
      <c r="L6">
        <v>0</v>
      </c>
      <c r="M6">
        <v>1414.6320000000001</v>
      </c>
      <c r="N6">
        <v>259.51900000000001</v>
      </c>
      <c r="O6">
        <v>15.457000000000001</v>
      </c>
      <c r="P6">
        <v>65.915999999999997</v>
      </c>
      <c r="Q6">
        <v>33.323</v>
      </c>
      <c r="R6">
        <v>153.05699999999999</v>
      </c>
      <c r="S6">
        <v>169.58199999999999</v>
      </c>
      <c r="T6">
        <v>129.81800000000001</v>
      </c>
      <c r="U6">
        <v>0</v>
      </c>
      <c r="V6">
        <v>360.15800000000002</v>
      </c>
      <c r="W6">
        <v>416.72300000000001</v>
      </c>
      <c r="X6">
        <v>65.221999999999994</v>
      </c>
      <c r="Y6">
        <v>498.38900000000001</v>
      </c>
      <c r="Z6">
        <v>318.71199999999999</v>
      </c>
      <c r="AA6">
        <v>240.22</v>
      </c>
      <c r="AB6">
        <v>839.125</v>
      </c>
      <c r="AC6">
        <v>17.071999999999999</v>
      </c>
      <c r="AD6">
        <v>17.972999999999999</v>
      </c>
      <c r="AE6">
        <v>1698.742</v>
      </c>
      <c r="AF6">
        <v>1022.932</v>
      </c>
      <c r="AG6">
        <v>0</v>
      </c>
      <c r="AH6">
        <v>0</v>
      </c>
    </row>
    <row r="7" spans="1:34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</row>
    <row r="8" spans="1:34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</row>
    <row r="9" spans="1:34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</row>
    <row r="10" spans="1:34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  <row r="11" spans="1:34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1933.2929999999999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3979.4560000000001</v>
      </c>
      <c r="N11">
        <v>0</v>
      </c>
      <c r="O11">
        <v>0</v>
      </c>
      <c r="P11">
        <v>0</v>
      </c>
      <c r="Q11">
        <v>0</v>
      </c>
      <c r="R11">
        <v>0</v>
      </c>
      <c r="S11">
        <v>12.593999999999999</v>
      </c>
      <c r="T11">
        <v>0</v>
      </c>
      <c r="U11">
        <v>0</v>
      </c>
      <c r="V11">
        <v>0</v>
      </c>
      <c r="W11">
        <v>1175.8530000000001</v>
      </c>
      <c r="X11">
        <v>0</v>
      </c>
      <c r="Y11">
        <v>0</v>
      </c>
      <c r="Z11">
        <v>0</v>
      </c>
      <c r="AA11">
        <v>0</v>
      </c>
      <c r="AB11">
        <v>2807.835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</row>
    <row r="12" spans="1:34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</row>
    <row r="13" spans="1:34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</row>
    <row r="14" spans="1:34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18359.458999999999</v>
      </c>
      <c r="F14">
        <v>0</v>
      </c>
      <c r="G14">
        <v>0</v>
      </c>
      <c r="H14">
        <v>8462.0329999999994</v>
      </c>
      <c r="I14">
        <v>11101.124</v>
      </c>
      <c r="J14">
        <v>6317.49</v>
      </c>
      <c r="K14">
        <v>2278.8490000000002</v>
      </c>
      <c r="L14">
        <v>29519.011999999999</v>
      </c>
      <c r="M14">
        <v>0</v>
      </c>
      <c r="N14">
        <v>0</v>
      </c>
      <c r="O14">
        <v>18732.983</v>
      </c>
      <c r="P14">
        <v>6956.6970000000001</v>
      </c>
      <c r="Q14">
        <v>1841.624</v>
      </c>
      <c r="R14">
        <v>450.30900000000003</v>
      </c>
      <c r="S14">
        <v>8532.1689999999999</v>
      </c>
      <c r="T14">
        <v>5232.7449999999999</v>
      </c>
      <c r="U14">
        <v>7859.1779999999999</v>
      </c>
      <c r="V14">
        <v>0</v>
      </c>
      <c r="W14">
        <v>0</v>
      </c>
      <c r="X14">
        <v>107.45</v>
      </c>
      <c r="Y14">
        <v>57296.37</v>
      </c>
      <c r="Z14">
        <v>0</v>
      </c>
      <c r="AA14">
        <v>1494.925</v>
      </c>
      <c r="AB14">
        <v>0</v>
      </c>
      <c r="AC14">
        <v>3416.5920000000001</v>
      </c>
      <c r="AD14">
        <v>0</v>
      </c>
      <c r="AE14">
        <v>35019.508999999998</v>
      </c>
      <c r="AF14">
        <v>13611.936</v>
      </c>
      <c r="AG14">
        <v>0</v>
      </c>
      <c r="AH14">
        <v>0</v>
      </c>
    </row>
    <row r="15" spans="1:34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</row>
    <row r="16" spans="1:34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24953.525000000001</v>
      </c>
      <c r="F16">
        <v>0</v>
      </c>
      <c r="G16">
        <v>0</v>
      </c>
      <c r="H16">
        <v>5576.6379999999999</v>
      </c>
      <c r="I16">
        <v>11686.883</v>
      </c>
      <c r="J16">
        <v>4865.5370000000003</v>
      </c>
      <c r="K16">
        <v>2152.6610000000001</v>
      </c>
      <c r="L16">
        <v>30889.848000000002</v>
      </c>
      <c r="M16">
        <v>0</v>
      </c>
      <c r="N16">
        <v>0</v>
      </c>
      <c r="O16">
        <v>17696.863000000001</v>
      </c>
      <c r="P16">
        <v>7484.2780000000002</v>
      </c>
      <c r="Q16">
        <v>2032.8409999999999</v>
      </c>
      <c r="R16">
        <v>414.48</v>
      </c>
      <c r="S16">
        <v>5181.5829999999996</v>
      </c>
      <c r="T16">
        <v>5352.3580000000002</v>
      </c>
      <c r="U16">
        <v>6708.6790000000001</v>
      </c>
      <c r="V16">
        <v>0</v>
      </c>
      <c r="W16">
        <v>0</v>
      </c>
      <c r="X16">
        <v>0</v>
      </c>
      <c r="Y16">
        <v>54920.92</v>
      </c>
      <c r="Z16">
        <v>0</v>
      </c>
      <c r="AA16">
        <v>684.41399999999999</v>
      </c>
      <c r="AB16">
        <v>0</v>
      </c>
      <c r="AC16">
        <v>3056.89</v>
      </c>
      <c r="AD16">
        <v>0</v>
      </c>
      <c r="AE16">
        <v>22986.77</v>
      </c>
      <c r="AF16">
        <v>13854.172</v>
      </c>
      <c r="AG16">
        <v>0</v>
      </c>
      <c r="AH16">
        <v>0</v>
      </c>
    </row>
    <row r="17" spans="1:34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</row>
    <row r="18" spans="1:34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0</v>
      </c>
      <c r="F18">
        <v>1599.04</v>
      </c>
      <c r="G18">
        <v>0</v>
      </c>
      <c r="H18">
        <v>6770.3990000000003</v>
      </c>
      <c r="I18">
        <v>0</v>
      </c>
      <c r="J18">
        <v>2586.0509999999999</v>
      </c>
      <c r="K18">
        <v>1181.04</v>
      </c>
      <c r="L18">
        <v>0</v>
      </c>
      <c r="M18">
        <v>629.62199999999996</v>
      </c>
      <c r="N18">
        <v>0</v>
      </c>
      <c r="O18">
        <v>0</v>
      </c>
      <c r="P18">
        <v>1803.145</v>
      </c>
      <c r="Q18">
        <v>0</v>
      </c>
      <c r="R18">
        <v>0</v>
      </c>
      <c r="S18">
        <v>4076.395</v>
      </c>
      <c r="T18">
        <v>3202.3090000000002</v>
      </c>
      <c r="U18">
        <v>1171.4870000000001</v>
      </c>
      <c r="V18">
        <v>2946.9</v>
      </c>
      <c r="W18">
        <v>2608.8519999999999</v>
      </c>
      <c r="X18">
        <v>1037.5029999999999</v>
      </c>
      <c r="Y18">
        <v>36744.982000000004</v>
      </c>
      <c r="Z18">
        <v>4682.3220000000001</v>
      </c>
      <c r="AA18">
        <v>664.79499999999996</v>
      </c>
      <c r="AB18">
        <v>4853.4740000000002</v>
      </c>
      <c r="AC18">
        <v>407.66</v>
      </c>
      <c r="AD18">
        <v>366.041</v>
      </c>
      <c r="AE18">
        <v>7770.36</v>
      </c>
      <c r="AF18">
        <v>0</v>
      </c>
      <c r="AG18">
        <v>0</v>
      </c>
      <c r="AH18">
        <v>0</v>
      </c>
    </row>
    <row r="19" spans="1:34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</row>
    <row r="20" spans="1:34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</row>
    <row r="21" spans="1:34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4941.6540000000005</v>
      </c>
      <c r="F21">
        <v>0</v>
      </c>
      <c r="G21">
        <v>0</v>
      </c>
      <c r="H21">
        <v>0</v>
      </c>
      <c r="I21">
        <v>777.53300000000002</v>
      </c>
      <c r="J21">
        <v>0</v>
      </c>
      <c r="K21">
        <v>0</v>
      </c>
      <c r="L21">
        <v>3628.4870000000001</v>
      </c>
      <c r="M21">
        <v>0</v>
      </c>
      <c r="N21">
        <v>0</v>
      </c>
      <c r="O21">
        <v>518.35500000000002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</row>
    <row r="22" spans="1:34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45066.731</v>
      </c>
      <c r="G22">
        <v>0</v>
      </c>
      <c r="H22">
        <v>0</v>
      </c>
      <c r="I22">
        <v>0</v>
      </c>
      <c r="J22">
        <v>0</v>
      </c>
      <c r="K22">
        <v>373.02600000000001</v>
      </c>
      <c r="L22">
        <v>0</v>
      </c>
      <c r="M22">
        <v>64577.610999999997</v>
      </c>
      <c r="N22">
        <v>0</v>
      </c>
      <c r="O22">
        <v>0</v>
      </c>
      <c r="P22">
        <v>186.51300000000001</v>
      </c>
      <c r="Q22">
        <v>0</v>
      </c>
      <c r="R22">
        <v>0</v>
      </c>
      <c r="S22">
        <v>593.05799999999999</v>
      </c>
      <c r="T22">
        <v>0</v>
      </c>
      <c r="U22">
        <v>0</v>
      </c>
      <c r="V22">
        <v>0</v>
      </c>
      <c r="W22">
        <v>16810.016</v>
      </c>
      <c r="X22">
        <v>0</v>
      </c>
      <c r="Y22">
        <v>0</v>
      </c>
      <c r="Z22">
        <v>0</v>
      </c>
      <c r="AA22">
        <v>0</v>
      </c>
      <c r="AB22">
        <v>26372.223000000002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</row>
    <row r="23" spans="1:34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</row>
    <row r="24" spans="1:34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</row>
    <row r="25" spans="1:34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</row>
    <row r="26" spans="1:34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</row>
    <row r="27" spans="1:34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</row>
    <row r="28" spans="1:34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</row>
    <row r="29" spans="1:34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</row>
    <row r="30" spans="1:34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</row>
    <row r="31" spans="1:34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</row>
    <row r="32" spans="1:34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</row>
    <row r="33" spans="1:34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</row>
    <row r="34" spans="1:34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</row>
    <row r="35" spans="1:34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</row>
    <row r="36" spans="1:34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</row>
    <row r="37" spans="1:34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</row>
    <row r="38" spans="1:34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</row>
    <row r="39" spans="1:34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</row>
    <row r="40" spans="1:34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</row>
    <row r="41" spans="1:34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</row>
    <row r="42" spans="1:34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</row>
    <row r="43" spans="1:34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</row>
    <row r="44" spans="1:34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</row>
    <row r="45" spans="1:34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</row>
    <row r="46" spans="1:34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</row>
    <row r="47" spans="1:34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</row>
    <row r="48" spans="1:34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</row>
    <row r="49" spans="1:34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</row>
    <row r="50" spans="1:34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</row>
    <row r="51" spans="1:34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</row>
    <row r="52" spans="1:34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</row>
    <row r="53" spans="1:34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</row>
    <row r="54" spans="1:34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</row>
    <row r="55" spans="1:34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</row>
    <row r="56" spans="1:34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</row>
    <row r="57" spans="1:34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</row>
    <row r="58" spans="1:34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</row>
    <row r="59" spans="1:34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</row>
    <row r="60" spans="1:34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17384.031999999999</v>
      </c>
      <c r="F60">
        <v>0</v>
      </c>
      <c r="G60">
        <v>0</v>
      </c>
      <c r="H60">
        <v>5362.8620000000001</v>
      </c>
      <c r="I60">
        <v>0</v>
      </c>
      <c r="J60">
        <v>3315.7669999999998</v>
      </c>
      <c r="K60">
        <v>969.60500000000002</v>
      </c>
      <c r="L60">
        <v>17883.348000000002</v>
      </c>
      <c r="M60">
        <v>0</v>
      </c>
      <c r="N60">
        <v>0</v>
      </c>
      <c r="O60">
        <v>0</v>
      </c>
      <c r="P60">
        <v>1391.146</v>
      </c>
      <c r="Q60">
        <v>854.05799999999999</v>
      </c>
      <c r="R60">
        <v>320.15600000000001</v>
      </c>
      <c r="S60">
        <v>5156.7449999999999</v>
      </c>
      <c r="T60">
        <v>4648.6930000000002</v>
      </c>
      <c r="U60">
        <v>2483.5619999999999</v>
      </c>
      <c r="V60">
        <v>0</v>
      </c>
      <c r="W60">
        <v>0</v>
      </c>
      <c r="X60">
        <v>0</v>
      </c>
      <c r="Y60">
        <v>28020.955999999998</v>
      </c>
      <c r="Z60">
        <v>0</v>
      </c>
      <c r="AA60">
        <v>736.76099999999997</v>
      </c>
      <c r="AB60">
        <v>0</v>
      </c>
      <c r="AC60">
        <v>1540.7449999999999</v>
      </c>
      <c r="AD60">
        <v>0</v>
      </c>
      <c r="AE60">
        <v>16402.210999999999</v>
      </c>
      <c r="AF60">
        <v>9899.3639999999996</v>
      </c>
      <c r="AG60">
        <v>0</v>
      </c>
      <c r="AH60">
        <v>0</v>
      </c>
    </row>
    <row r="61" spans="1:34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27.091999999999999</v>
      </c>
      <c r="V61">
        <v>0</v>
      </c>
      <c r="W61">
        <v>0</v>
      </c>
      <c r="X61">
        <v>0</v>
      </c>
      <c r="Y61">
        <v>262.452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114.075</v>
      </c>
      <c r="AF61">
        <v>0</v>
      </c>
      <c r="AG61">
        <v>0</v>
      </c>
      <c r="AH61">
        <v>0</v>
      </c>
    </row>
    <row r="62" spans="1:34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3180.0340000000001</v>
      </c>
      <c r="F62">
        <v>0</v>
      </c>
      <c r="G62">
        <v>0</v>
      </c>
      <c r="H62">
        <v>882.21900000000005</v>
      </c>
      <c r="I62">
        <v>0</v>
      </c>
      <c r="J62">
        <v>934.89300000000003</v>
      </c>
      <c r="K62">
        <v>218.73400000000001</v>
      </c>
      <c r="L62">
        <v>3607.201</v>
      </c>
      <c r="M62">
        <v>0</v>
      </c>
      <c r="N62">
        <v>0</v>
      </c>
      <c r="O62">
        <v>0</v>
      </c>
      <c r="P62">
        <v>440.05500000000001</v>
      </c>
      <c r="Q62">
        <v>264.67899999999997</v>
      </c>
      <c r="R62">
        <v>105.449</v>
      </c>
      <c r="S62">
        <v>2112.779</v>
      </c>
      <c r="T62">
        <v>1040.172</v>
      </c>
      <c r="U62">
        <v>854.86800000000005</v>
      </c>
      <c r="V62">
        <v>0</v>
      </c>
      <c r="W62">
        <v>0</v>
      </c>
      <c r="X62">
        <v>0</v>
      </c>
      <c r="Y62">
        <v>4058.2310000000002</v>
      </c>
      <c r="Z62">
        <v>0</v>
      </c>
      <c r="AA62">
        <v>195.49600000000001</v>
      </c>
      <c r="AB62">
        <v>0</v>
      </c>
      <c r="AC62">
        <v>326.29899999999998</v>
      </c>
      <c r="AD62">
        <v>0</v>
      </c>
      <c r="AE62">
        <v>3523.047</v>
      </c>
      <c r="AF62">
        <v>2288.3119999999999</v>
      </c>
      <c r="AG62">
        <v>0</v>
      </c>
      <c r="AH62">
        <v>0</v>
      </c>
    </row>
    <row r="63" spans="1:34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</row>
    <row r="64" spans="1:34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8705.4840000000004</v>
      </c>
      <c r="F64">
        <v>0</v>
      </c>
      <c r="G64">
        <v>0</v>
      </c>
      <c r="H64">
        <v>3769.7179999999998</v>
      </c>
      <c r="I64">
        <v>0</v>
      </c>
      <c r="J64">
        <v>2204.3679999999999</v>
      </c>
      <c r="K64">
        <v>1240.192</v>
      </c>
      <c r="L64">
        <v>11683.576999999999</v>
      </c>
      <c r="M64">
        <v>0</v>
      </c>
      <c r="N64">
        <v>0</v>
      </c>
      <c r="O64">
        <v>0</v>
      </c>
      <c r="P64">
        <v>745.71100000000001</v>
      </c>
      <c r="Q64">
        <v>662.44600000000003</v>
      </c>
      <c r="R64">
        <v>239.774</v>
      </c>
      <c r="S64">
        <v>4613.7160000000003</v>
      </c>
      <c r="T64">
        <v>2495.0390000000002</v>
      </c>
      <c r="U64">
        <v>1633.499</v>
      </c>
      <c r="V64">
        <v>0</v>
      </c>
      <c r="W64">
        <v>0</v>
      </c>
      <c r="X64">
        <v>0</v>
      </c>
      <c r="Y64">
        <v>12915.074000000001</v>
      </c>
      <c r="Z64">
        <v>0</v>
      </c>
      <c r="AA64">
        <v>470.72</v>
      </c>
      <c r="AB64">
        <v>0</v>
      </c>
      <c r="AC64">
        <v>1054.652</v>
      </c>
      <c r="AD64">
        <v>0</v>
      </c>
      <c r="AE64">
        <v>3145.6010000000001</v>
      </c>
      <c r="AF64">
        <v>4345.8140000000003</v>
      </c>
      <c r="AG64">
        <v>0</v>
      </c>
      <c r="AH64">
        <v>0</v>
      </c>
    </row>
    <row r="65" spans="1:34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337.267</v>
      </c>
      <c r="F65">
        <v>0</v>
      </c>
      <c r="G65">
        <v>0</v>
      </c>
      <c r="H65">
        <v>0</v>
      </c>
      <c r="I65">
        <v>0</v>
      </c>
      <c r="J65">
        <v>35.087000000000003</v>
      </c>
      <c r="K65">
        <v>6.3440000000000003</v>
      </c>
      <c r="L65">
        <v>714.61800000000005</v>
      </c>
      <c r="M65">
        <v>0</v>
      </c>
      <c r="N65">
        <v>0</v>
      </c>
      <c r="O65">
        <v>0</v>
      </c>
      <c r="P65">
        <v>0</v>
      </c>
      <c r="Q65">
        <v>20.443000000000001</v>
      </c>
      <c r="R65">
        <v>0</v>
      </c>
      <c r="S65">
        <v>0</v>
      </c>
      <c r="T65">
        <v>25.376999999999999</v>
      </c>
      <c r="U65">
        <v>22.323</v>
      </c>
      <c r="V65">
        <v>0</v>
      </c>
      <c r="W65">
        <v>0</v>
      </c>
      <c r="X65">
        <v>0</v>
      </c>
      <c r="Y65">
        <v>136.95500000000001</v>
      </c>
      <c r="Z65">
        <v>0</v>
      </c>
      <c r="AA65">
        <v>5.3810000000000002</v>
      </c>
      <c r="AB65">
        <v>0</v>
      </c>
      <c r="AC65">
        <v>33.942</v>
      </c>
      <c r="AD65">
        <v>0</v>
      </c>
      <c r="AE65">
        <v>46.994999999999997</v>
      </c>
      <c r="AF65">
        <v>207.03200000000001</v>
      </c>
      <c r="AG65">
        <v>0</v>
      </c>
      <c r="AH65">
        <v>0</v>
      </c>
    </row>
    <row r="66" spans="1:34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14209</v>
      </c>
      <c r="F66">
        <v>0</v>
      </c>
      <c r="G66">
        <v>0</v>
      </c>
      <c r="H66">
        <v>5876.6530000000002</v>
      </c>
      <c r="I66">
        <v>0</v>
      </c>
      <c r="J66">
        <v>2639.4760000000001</v>
      </c>
      <c r="K66">
        <v>1593.1130000000001</v>
      </c>
      <c r="L66">
        <v>18767.260999999999</v>
      </c>
      <c r="M66">
        <v>0</v>
      </c>
      <c r="N66">
        <v>0</v>
      </c>
      <c r="O66">
        <v>0</v>
      </c>
      <c r="P66">
        <v>1130.951</v>
      </c>
      <c r="Q66">
        <v>953.06</v>
      </c>
      <c r="R66">
        <v>332.43</v>
      </c>
      <c r="S66">
        <v>5142.0889999999999</v>
      </c>
      <c r="T66">
        <v>3395.1619999999998</v>
      </c>
      <c r="U66">
        <v>3251.317</v>
      </c>
      <c r="V66">
        <v>0</v>
      </c>
      <c r="W66">
        <v>0</v>
      </c>
      <c r="X66">
        <v>0</v>
      </c>
      <c r="Y66">
        <v>20938.649000000001</v>
      </c>
      <c r="Z66">
        <v>0</v>
      </c>
      <c r="AA66">
        <v>673.00699999999995</v>
      </c>
      <c r="AB66">
        <v>0</v>
      </c>
      <c r="AC66">
        <v>1943.682</v>
      </c>
      <c r="AD66">
        <v>0</v>
      </c>
      <c r="AE66">
        <v>7187.7640000000001</v>
      </c>
      <c r="AF66">
        <v>8116.125</v>
      </c>
      <c r="AG66">
        <v>0</v>
      </c>
      <c r="AH66">
        <v>0</v>
      </c>
    </row>
    <row r="67" spans="1:34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</row>
    <row r="68" spans="1:34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</row>
    <row r="69" spans="1:34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</row>
    <row r="70" spans="1:34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2985.8629999999998</v>
      </c>
      <c r="F70">
        <v>0</v>
      </c>
      <c r="G70">
        <v>0</v>
      </c>
      <c r="H70">
        <v>1051.508</v>
      </c>
      <c r="I70">
        <v>0</v>
      </c>
      <c r="J70">
        <v>608.92399999999998</v>
      </c>
      <c r="K70">
        <v>282.63499999999999</v>
      </c>
      <c r="L70">
        <v>2057.364</v>
      </c>
      <c r="M70">
        <v>0</v>
      </c>
      <c r="N70">
        <v>0</v>
      </c>
      <c r="O70">
        <v>0</v>
      </c>
      <c r="P70">
        <v>189.767</v>
      </c>
      <c r="Q70">
        <v>217.19200000000001</v>
      </c>
      <c r="R70">
        <v>156.15100000000001</v>
      </c>
      <c r="S70">
        <v>995.096</v>
      </c>
      <c r="T70">
        <v>1173.5550000000001</v>
      </c>
      <c r="U70">
        <v>616.65800000000002</v>
      </c>
      <c r="V70">
        <v>0</v>
      </c>
      <c r="W70">
        <v>0</v>
      </c>
      <c r="X70">
        <v>0</v>
      </c>
      <c r="Y70">
        <v>1159.835</v>
      </c>
      <c r="Z70">
        <v>0</v>
      </c>
      <c r="AA70">
        <v>193.78299999999999</v>
      </c>
      <c r="AB70">
        <v>0</v>
      </c>
      <c r="AC70">
        <v>423.54</v>
      </c>
      <c r="AD70">
        <v>0</v>
      </c>
      <c r="AE70">
        <v>0</v>
      </c>
      <c r="AF70">
        <v>577.64400000000001</v>
      </c>
      <c r="AG70">
        <v>0</v>
      </c>
      <c r="AH70">
        <v>0</v>
      </c>
    </row>
    <row r="71" spans="1:34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</row>
    <row r="72" spans="1:34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1083.519</v>
      </c>
      <c r="AG72">
        <v>0</v>
      </c>
      <c r="AH72">
        <v>0</v>
      </c>
    </row>
    <row r="73" spans="1:34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</row>
    <row r="74" spans="1:34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</row>
    <row r="75" spans="1:34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</row>
    <row r="76" spans="1:34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</row>
    <row r="77" spans="1:34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784.59199999999998</v>
      </c>
      <c r="F77">
        <v>0</v>
      </c>
      <c r="G77">
        <v>0</v>
      </c>
      <c r="H77">
        <v>154.11600000000001</v>
      </c>
      <c r="I77">
        <v>0</v>
      </c>
      <c r="J77">
        <v>94.570999999999998</v>
      </c>
      <c r="K77">
        <v>21.015999999999998</v>
      </c>
      <c r="L77">
        <v>984.24300000000005</v>
      </c>
      <c r="M77">
        <v>0</v>
      </c>
      <c r="N77">
        <v>0</v>
      </c>
      <c r="O77">
        <v>0</v>
      </c>
      <c r="P77">
        <v>0</v>
      </c>
      <c r="Q77">
        <v>59.545000000000002</v>
      </c>
      <c r="R77">
        <v>35.026000000000003</v>
      </c>
      <c r="S77">
        <v>0</v>
      </c>
      <c r="T77">
        <v>115.587</v>
      </c>
      <c r="U77">
        <v>112.08499999999999</v>
      </c>
      <c r="V77">
        <v>0</v>
      </c>
      <c r="W77">
        <v>0</v>
      </c>
      <c r="X77">
        <v>0</v>
      </c>
      <c r="Y77">
        <v>966.73</v>
      </c>
      <c r="Z77">
        <v>0</v>
      </c>
      <c r="AA77">
        <v>28.021000000000001</v>
      </c>
      <c r="AB77">
        <v>0</v>
      </c>
      <c r="AC77">
        <v>171.63</v>
      </c>
      <c r="AD77">
        <v>0</v>
      </c>
      <c r="AE77">
        <v>0</v>
      </c>
      <c r="AF77">
        <v>0</v>
      </c>
      <c r="AG77">
        <v>0</v>
      </c>
      <c r="AH77">
        <v>0</v>
      </c>
    </row>
    <row r="78" spans="1:34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1071.3150000000001</v>
      </c>
      <c r="F78">
        <v>0</v>
      </c>
      <c r="G78">
        <v>0</v>
      </c>
      <c r="H78">
        <v>142.65899999999999</v>
      </c>
      <c r="I78">
        <v>0</v>
      </c>
      <c r="J78">
        <v>88.602999999999994</v>
      </c>
      <c r="K78">
        <v>16.783999999999999</v>
      </c>
      <c r="L78">
        <v>1369.8030000000001</v>
      </c>
      <c r="M78">
        <v>0</v>
      </c>
      <c r="N78">
        <v>0</v>
      </c>
      <c r="O78">
        <v>0</v>
      </c>
      <c r="P78">
        <v>0</v>
      </c>
      <c r="Q78">
        <v>53.139000000000003</v>
      </c>
      <c r="R78">
        <v>36.191000000000003</v>
      </c>
      <c r="S78">
        <v>0</v>
      </c>
      <c r="T78">
        <v>99.906999999999996</v>
      </c>
      <c r="U78">
        <v>80.661000000000001</v>
      </c>
      <c r="V78">
        <v>0</v>
      </c>
      <c r="W78">
        <v>0</v>
      </c>
      <c r="X78">
        <v>0</v>
      </c>
      <c r="Y78">
        <v>725.25300000000004</v>
      </c>
      <c r="Z78">
        <v>0</v>
      </c>
      <c r="AA78">
        <v>22.606000000000002</v>
      </c>
      <c r="AB78">
        <v>0</v>
      </c>
      <c r="AC78">
        <v>0</v>
      </c>
      <c r="AD78">
        <v>0</v>
      </c>
      <c r="AE78">
        <v>0</v>
      </c>
      <c r="AF78">
        <v>478.69200000000001</v>
      </c>
      <c r="AG78">
        <v>0</v>
      </c>
      <c r="AH78">
        <v>0</v>
      </c>
    </row>
    <row r="79" spans="1:34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</row>
    <row r="80" spans="1:34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</row>
    <row r="81" spans="1:34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</row>
    <row r="82" spans="1:34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</row>
    <row r="83" spans="1:34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</row>
    <row r="84" spans="1:34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</row>
    <row r="85" spans="1:34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</row>
    <row r="86" spans="1:34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</row>
    <row r="87" spans="1:34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</row>
    <row r="88" spans="1:34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</row>
    <row r="89" spans="1:34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</row>
    <row r="90" spans="1:34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</row>
    <row r="91" spans="1:34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</row>
    <row r="92" spans="1:34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</row>
    <row r="93" spans="1:34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</row>
    <row r="94" spans="1:34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</row>
    <row r="95" spans="1:34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</row>
    <row r="96" spans="1:34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</row>
    <row r="97" spans="1:34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</row>
    <row r="98" spans="1:34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</row>
    <row r="99" spans="1:34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</row>
    <row r="100" spans="1:34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</row>
    <row r="101" spans="1:34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</row>
    <row r="102" spans="1:34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0</v>
      </c>
      <c r="F102">
        <v>0</v>
      </c>
      <c r="G102">
        <v>23541.039000000001</v>
      </c>
      <c r="H102">
        <v>7288.8140000000003</v>
      </c>
      <c r="I102">
        <v>0</v>
      </c>
      <c r="J102">
        <v>2859.8780000000002</v>
      </c>
      <c r="K102">
        <v>2392.433</v>
      </c>
      <c r="L102">
        <v>621.54999999999995</v>
      </c>
      <c r="M102">
        <v>0</v>
      </c>
      <c r="N102">
        <v>30346.541000000001</v>
      </c>
      <c r="O102">
        <v>0</v>
      </c>
      <c r="P102">
        <v>1688.9190000000001</v>
      </c>
      <c r="Q102">
        <v>231.40199999999999</v>
      </c>
      <c r="R102">
        <v>527.23900000000003</v>
      </c>
      <c r="S102">
        <v>6450.8580000000002</v>
      </c>
      <c r="T102">
        <v>6069.5439999999999</v>
      </c>
      <c r="U102">
        <v>1307.7329999999999</v>
      </c>
      <c r="V102">
        <v>10845.789000000001</v>
      </c>
      <c r="W102">
        <v>0</v>
      </c>
      <c r="X102">
        <v>0</v>
      </c>
      <c r="Y102">
        <v>22792.333999999999</v>
      </c>
      <c r="Z102">
        <v>3310.7550000000001</v>
      </c>
      <c r="AA102">
        <v>1245.04</v>
      </c>
      <c r="AB102">
        <v>0</v>
      </c>
      <c r="AC102">
        <v>165.56299999999999</v>
      </c>
      <c r="AD102">
        <v>521.27700000000004</v>
      </c>
      <c r="AE102">
        <v>20714.772000000001</v>
      </c>
      <c r="AF102">
        <v>10297.744000000001</v>
      </c>
      <c r="AG102">
        <v>0</v>
      </c>
      <c r="AH102">
        <v>0</v>
      </c>
    </row>
    <row r="103" spans="1:34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0</v>
      </c>
      <c r="F103">
        <v>0</v>
      </c>
      <c r="G103">
        <v>12616.179</v>
      </c>
      <c r="H103">
        <v>3130.0940000000001</v>
      </c>
      <c r="I103">
        <v>0</v>
      </c>
      <c r="J103">
        <v>1327.06</v>
      </c>
      <c r="K103">
        <v>1346.883</v>
      </c>
      <c r="L103">
        <v>0</v>
      </c>
      <c r="M103">
        <v>0</v>
      </c>
      <c r="N103">
        <v>16609.724999999999</v>
      </c>
      <c r="O103">
        <v>0</v>
      </c>
      <c r="P103">
        <v>131.76</v>
      </c>
      <c r="Q103">
        <v>139.75</v>
      </c>
      <c r="R103">
        <v>224.23400000000001</v>
      </c>
      <c r="S103">
        <v>2401.6909999999998</v>
      </c>
      <c r="T103">
        <v>2543.2829999999999</v>
      </c>
      <c r="U103">
        <v>144.21799999999999</v>
      </c>
      <c r="V103">
        <v>6755.0309999999999</v>
      </c>
      <c r="W103">
        <v>0</v>
      </c>
      <c r="X103">
        <v>0</v>
      </c>
      <c r="Y103">
        <v>8719.1589999999997</v>
      </c>
      <c r="Z103">
        <v>1519.499</v>
      </c>
      <c r="AA103">
        <v>525.94000000000005</v>
      </c>
      <c r="AB103">
        <v>0</v>
      </c>
      <c r="AC103">
        <v>71.344999999999999</v>
      </c>
      <c r="AD103">
        <v>394.625</v>
      </c>
      <c r="AE103">
        <v>7662.2209999999995</v>
      </c>
      <c r="AF103">
        <v>2044.443</v>
      </c>
      <c r="AG103">
        <v>0</v>
      </c>
      <c r="AH103">
        <v>0</v>
      </c>
    </row>
    <row r="104" spans="1:34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350.35</v>
      </c>
      <c r="F104">
        <v>0</v>
      </c>
      <c r="G104">
        <v>388.779</v>
      </c>
      <c r="H104">
        <v>595.61</v>
      </c>
      <c r="I104">
        <v>0</v>
      </c>
      <c r="J104">
        <v>180.00899999999999</v>
      </c>
      <c r="K104">
        <v>363.48500000000001</v>
      </c>
      <c r="L104">
        <v>509.6</v>
      </c>
      <c r="M104">
        <v>0</v>
      </c>
      <c r="N104">
        <v>2880.6370000000002</v>
      </c>
      <c r="O104">
        <v>0</v>
      </c>
      <c r="P104">
        <v>103.527</v>
      </c>
      <c r="Q104">
        <v>60.19</v>
      </c>
      <c r="R104">
        <v>154.72999999999999</v>
      </c>
      <c r="S104">
        <v>508.02</v>
      </c>
      <c r="T104">
        <v>785.67399999999998</v>
      </c>
      <c r="U104">
        <v>47.12</v>
      </c>
      <c r="V104">
        <v>1273.8140000000001</v>
      </c>
      <c r="W104">
        <v>0</v>
      </c>
      <c r="X104">
        <v>0</v>
      </c>
      <c r="Y104">
        <v>892.59699999999998</v>
      </c>
      <c r="Z104">
        <v>454.577</v>
      </c>
      <c r="AA104">
        <v>61.337000000000003</v>
      </c>
      <c r="AB104">
        <v>0</v>
      </c>
      <c r="AC104">
        <v>0</v>
      </c>
      <c r="AD104">
        <v>113.902</v>
      </c>
      <c r="AE104">
        <v>0</v>
      </c>
      <c r="AF104">
        <v>542.20000000000005</v>
      </c>
      <c r="AG104">
        <v>0</v>
      </c>
      <c r="AH104">
        <v>0</v>
      </c>
    </row>
    <row r="105" spans="1:34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</row>
    <row r="106" spans="1:34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</row>
    <row r="107" spans="1:34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</row>
    <row r="108" spans="1:34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</row>
    <row r="109" spans="1:34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845.99599999999998</v>
      </c>
      <c r="AG109">
        <v>0</v>
      </c>
      <c r="AH109">
        <v>0</v>
      </c>
    </row>
    <row r="110" spans="1:34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0</v>
      </c>
      <c r="G110">
        <v>0</v>
      </c>
      <c r="H110">
        <v>3039.5810000000001</v>
      </c>
      <c r="I110">
        <v>0</v>
      </c>
      <c r="J110">
        <v>388.31599999999997</v>
      </c>
      <c r="K110">
        <v>412.96800000000002</v>
      </c>
      <c r="L110">
        <v>0</v>
      </c>
      <c r="M110">
        <v>0</v>
      </c>
      <c r="N110">
        <v>0</v>
      </c>
      <c r="O110">
        <v>0</v>
      </c>
      <c r="P110">
        <v>502.92599999999999</v>
      </c>
      <c r="Q110">
        <v>78.161000000000001</v>
      </c>
      <c r="R110">
        <v>162.09899999999999</v>
      </c>
      <c r="S110">
        <v>1345.7470000000001</v>
      </c>
      <c r="T110">
        <v>1835.5029999999999</v>
      </c>
      <c r="U110">
        <v>312.32499999999999</v>
      </c>
      <c r="V110">
        <v>2193</v>
      </c>
      <c r="W110">
        <v>0</v>
      </c>
      <c r="X110">
        <v>0</v>
      </c>
      <c r="Y110">
        <v>2970.192</v>
      </c>
      <c r="Z110">
        <v>867.05799999999999</v>
      </c>
      <c r="AA110">
        <v>0</v>
      </c>
      <c r="AB110">
        <v>0</v>
      </c>
      <c r="AC110">
        <v>0</v>
      </c>
      <c r="AD110">
        <v>318.50400000000002</v>
      </c>
      <c r="AE110">
        <v>1141.3530000000001</v>
      </c>
      <c r="AF110">
        <v>1358.63</v>
      </c>
      <c r="AG110">
        <v>0</v>
      </c>
      <c r="AH110">
        <v>0</v>
      </c>
    </row>
    <row r="111" spans="1:34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</row>
    <row r="112" spans="1:34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</row>
    <row r="113" spans="1:34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</row>
    <row r="114" spans="1:34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3449.8780000000002</v>
      </c>
      <c r="F114">
        <v>0</v>
      </c>
      <c r="G114">
        <v>39814.021999999997</v>
      </c>
      <c r="H114">
        <v>2401.3139999999999</v>
      </c>
      <c r="I114">
        <v>0</v>
      </c>
      <c r="J114">
        <v>1708.4480000000001</v>
      </c>
      <c r="K114">
        <v>962.37300000000005</v>
      </c>
      <c r="L114">
        <v>2966.5120000000002</v>
      </c>
      <c r="M114">
        <v>0</v>
      </c>
      <c r="N114">
        <v>46846.148999999998</v>
      </c>
      <c r="O114">
        <v>0</v>
      </c>
      <c r="P114">
        <v>857.54</v>
      </c>
      <c r="Q114">
        <v>0</v>
      </c>
      <c r="R114">
        <v>113.83499999999999</v>
      </c>
      <c r="S114">
        <v>5060.3590000000004</v>
      </c>
      <c r="T114">
        <v>1836.057</v>
      </c>
      <c r="U114">
        <v>346.15699999999998</v>
      </c>
      <c r="V114">
        <v>14509.144</v>
      </c>
      <c r="W114">
        <v>0</v>
      </c>
      <c r="X114">
        <v>2347.8620000000001</v>
      </c>
      <c r="Y114">
        <v>9530.9140000000007</v>
      </c>
      <c r="Z114">
        <v>1339.7829999999999</v>
      </c>
      <c r="AA114">
        <v>335.029</v>
      </c>
      <c r="AB114">
        <v>0</v>
      </c>
      <c r="AC114">
        <v>0</v>
      </c>
      <c r="AD114">
        <v>1388.537</v>
      </c>
      <c r="AE114">
        <v>8600.2870000000003</v>
      </c>
      <c r="AF114">
        <v>1486.585</v>
      </c>
      <c r="AG114">
        <v>0</v>
      </c>
      <c r="AH114">
        <v>0</v>
      </c>
    </row>
    <row r="115" spans="1:34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5945.7790000000005</v>
      </c>
      <c r="F115">
        <v>67959.365000000005</v>
      </c>
      <c r="G115">
        <v>0</v>
      </c>
      <c r="H115">
        <v>23055.281999999999</v>
      </c>
      <c r="I115">
        <v>0</v>
      </c>
      <c r="J115">
        <v>8459.8389999999999</v>
      </c>
      <c r="K115">
        <v>8583.1290000000008</v>
      </c>
      <c r="L115">
        <v>7733.3490000000002</v>
      </c>
      <c r="M115">
        <v>103927.656</v>
      </c>
      <c r="N115">
        <v>0</v>
      </c>
      <c r="O115">
        <v>0</v>
      </c>
      <c r="P115">
        <v>5908.9319999999998</v>
      </c>
      <c r="Q115">
        <v>652.19500000000005</v>
      </c>
      <c r="R115">
        <v>1361.11</v>
      </c>
      <c r="S115">
        <v>19700.918000000001</v>
      </c>
      <c r="T115">
        <v>11023.076999999999</v>
      </c>
      <c r="U115">
        <v>3404.8229999999999</v>
      </c>
      <c r="V115">
        <v>51900.713000000003</v>
      </c>
      <c r="W115">
        <v>40930.074000000001</v>
      </c>
      <c r="X115">
        <v>2256.8789999999999</v>
      </c>
      <c r="Y115">
        <v>52079.862000000001</v>
      </c>
      <c r="Z115">
        <v>43952.97</v>
      </c>
      <c r="AA115">
        <v>3645.3440000000001</v>
      </c>
      <c r="AB115">
        <v>42112.572999999997</v>
      </c>
      <c r="AC115">
        <v>999.96799999999996</v>
      </c>
      <c r="AD115">
        <v>3583.4740000000002</v>
      </c>
      <c r="AE115">
        <v>31941.397000000001</v>
      </c>
      <c r="AF115">
        <v>23533.276999999998</v>
      </c>
      <c r="AG115">
        <v>0</v>
      </c>
      <c r="AH115">
        <v>0</v>
      </c>
    </row>
    <row r="116" spans="1:34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4647.2269999999999</v>
      </c>
      <c r="F116">
        <v>0</v>
      </c>
      <c r="G116">
        <v>0</v>
      </c>
      <c r="H116">
        <v>7109.8069999999998</v>
      </c>
      <c r="I116">
        <v>0</v>
      </c>
      <c r="J116">
        <v>7415.799</v>
      </c>
      <c r="K116">
        <v>1695.771</v>
      </c>
      <c r="L116">
        <v>8211.7659999999996</v>
      </c>
      <c r="M116">
        <v>0</v>
      </c>
      <c r="N116">
        <v>0</v>
      </c>
      <c r="O116">
        <v>0</v>
      </c>
      <c r="P116">
        <v>8133.1959999999999</v>
      </c>
      <c r="Q116">
        <v>784.12300000000005</v>
      </c>
      <c r="R116">
        <v>56.651000000000003</v>
      </c>
      <c r="S116">
        <v>2636.7539999999999</v>
      </c>
      <c r="T116">
        <v>2831.7359999999999</v>
      </c>
      <c r="U116">
        <v>6823.0420000000004</v>
      </c>
      <c r="V116">
        <v>0</v>
      </c>
      <c r="W116">
        <v>0</v>
      </c>
      <c r="X116">
        <v>4769.3530000000001</v>
      </c>
      <c r="Y116">
        <v>71354.600000000006</v>
      </c>
      <c r="Z116">
        <v>0</v>
      </c>
      <c r="AA116">
        <v>583.66</v>
      </c>
      <c r="AB116">
        <v>0</v>
      </c>
      <c r="AC116">
        <v>1702.7639999999999</v>
      </c>
      <c r="AD116">
        <v>0</v>
      </c>
      <c r="AE116">
        <v>16528.866999999998</v>
      </c>
      <c r="AF116">
        <v>0</v>
      </c>
      <c r="AG116">
        <v>0</v>
      </c>
      <c r="AH116">
        <v>0</v>
      </c>
    </row>
    <row r="117" spans="1:34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</row>
    <row r="118" spans="1:34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</row>
    <row r="119" spans="1:34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853.63199999999995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</row>
    <row r="120" spans="1:34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2283.6750000000002</v>
      </c>
      <c r="F120">
        <v>0</v>
      </c>
      <c r="G120">
        <v>0</v>
      </c>
      <c r="H120">
        <v>6015.4719999999998</v>
      </c>
      <c r="I120">
        <v>0</v>
      </c>
      <c r="J120">
        <v>1906.3030000000001</v>
      </c>
      <c r="K120">
        <v>1294.479</v>
      </c>
      <c r="L120">
        <v>2774.2170000000001</v>
      </c>
      <c r="M120">
        <v>0</v>
      </c>
      <c r="N120">
        <v>0</v>
      </c>
      <c r="O120">
        <v>0</v>
      </c>
      <c r="P120">
        <v>1018.307</v>
      </c>
      <c r="Q120">
        <v>302.49799999999999</v>
      </c>
      <c r="R120">
        <v>488.32400000000001</v>
      </c>
      <c r="S120">
        <v>5700.1009999999997</v>
      </c>
      <c r="T120">
        <v>7760.6319999999996</v>
      </c>
      <c r="U120">
        <v>649.62699999999995</v>
      </c>
      <c r="V120">
        <v>7622.643</v>
      </c>
      <c r="W120">
        <v>0</v>
      </c>
      <c r="X120">
        <v>1929.681</v>
      </c>
      <c r="Y120">
        <v>9390.3649999999998</v>
      </c>
      <c r="Z120">
        <v>6393.8180000000002</v>
      </c>
      <c r="AA120">
        <v>627.56700000000001</v>
      </c>
      <c r="AB120">
        <v>0</v>
      </c>
      <c r="AC120">
        <v>65.05</v>
      </c>
      <c r="AD120">
        <v>406.02800000000002</v>
      </c>
      <c r="AE120">
        <v>6461.5020000000004</v>
      </c>
      <c r="AF120">
        <v>13285.035</v>
      </c>
      <c r="AG120">
        <v>0</v>
      </c>
      <c r="AH120">
        <v>0</v>
      </c>
    </row>
    <row r="121" spans="1:34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525.23500000000001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1479.357</v>
      </c>
      <c r="AG121">
        <v>0</v>
      </c>
      <c r="AH121">
        <v>0</v>
      </c>
    </row>
    <row r="122" spans="1:34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</row>
    <row r="123" spans="1:34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</row>
    <row r="124" spans="1:34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45.939</v>
      </c>
      <c r="AE124">
        <v>0</v>
      </c>
      <c r="AF124">
        <v>0</v>
      </c>
      <c r="AG124">
        <v>0</v>
      </c>
      <c r="AH124">
        <v>0</v>
      </c>
    </row>
    <row r="125" spans="1:34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</row>
    <row r="126" spans="1:34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</row>
    <row r="127" spans="1:34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</row>
    <row r="128" spans="1:34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</row>
    <row r="129" spans="1:34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</row>
    <row r="130" spans="1:34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</row>
    <row r="131" spans="1:34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</row>
    <row r="132" spans="1:34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</row>
    <row r="133" spans="1:34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</row>
    <row r="134" spans="1:34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</row>
    <row r="135" spans="1:34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</row>
    <row r="136" spans="1:34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</row>
    <row r="137" spans="1:34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6.133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5.1109999999999998</v>
      </c>
      <c r="T137">
        <v>5.1109999999999998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</row>
    <row r="138" spans="1:34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</row>
    <row r="139" spans="1:34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</row>
    <row r="140" spans="1:34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</row>
    <row r="141" spans="1:34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</row>
    <row r="142" spans="1:34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</row>
    <row r="143" spans="1:34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</row>
    <row r="144" spans="1:34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</row>
    <row r="145" spans="1:34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</row>
    <row r="146" spans="1:34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</row>
    <row r="147" spans="1:34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2916.05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3352.384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0.53200000000000003</v>
      </c>
      <c r="T147">
        <v>0</v>
      </c>
      <c r="U147">
        <v>0</v>
      </c>
      <c r="V147">
        <v>0</v>
      </c>
      <c r="W147">
        <v>1459.2260000000001</v>
      </c>
      <c r="X147">
        <v>0</v>
      </c>
      <c r="Y147">
        <v>0</v>
      </c>
      <c r="Z147">
        <v>0</v>
      </c>
      <c r="AA147">
        <v>0</v>
      </c>
      <c r="AB147">
        <v>2464.3580000000002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</row>
    <row r="148" spans="1:34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</row>
    <row r="149" spans="1:34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</row>
    <row r="150" spans="1:34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</row>
    <row r="151" spans="1:34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</row>
    <row r="152" spans="1:34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</row>
    <row r="153" spans="1:34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</row>
    <row r="154" spans="1:34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</row>
    <row r="155" spans="1:34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</row>
    <row r="156" spans="1:34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</row>
    <row r="157" spans="1:34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</row>
    <row r="158" spans="1:34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</row>
    <row r="159" spans="1:34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</row>
    <row r="160" spans="1:34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</row>
    <row r="161" spans="1:34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</row>
    <row r="162" spans="1:34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</row>
    <row r="163" spans="1:34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</row>
    <row r="164" spans="1:34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</row>
    <row r="165" spans="1:34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</row>
    <row r="166" spans="1:34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</row>
    <row r="167" spans="1:34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</row>
    <row r="168" spans="1:34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</row>
    <row r="169" spans="1:34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</row>
    <row r="170" spans="1:34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</row>
    <row r="171" spans="1:34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</row>
    <row r="172" spans="1:34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</row>
    <row r="173" spans="1:34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</row>
    <row r="174" spans="1:34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</row>
    <row r="175" spans="1:34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</row>
    <row r="176" spans="1:34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</row>
    <row r="177" spans="1:34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</row>
    <row r="178" spans="1:34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</row>
    <row r="179" spans="1:34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</row>
    <row r="180" spans="1:34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</row>
    <row r="181" spans="1:34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</row>
    <row r="182" spans="1:34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</row>
    <row r="183" spans="1:34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</row>
    <row r="184" spans="1:34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</row>
    <row r="185" spans="1:34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</row>
    <row r="186" spans="1:34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</row>
    <row r="187" spans="1:34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</row>
    <row r="188" spans="1:34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</row>
    <row r="189" spans="1:34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</row>
    <row r="190" spans="1:34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</row>
    <row r="191" spans="1:34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</row>
    <row r="192" spans="1:34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</row>
    <row r="193" spans="1:34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</row>
    <row r="194" spans="1:34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</row>
    <row r="195" spans="1:34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</row>
    <row r="196" spans="1:34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</row>
    <row r="197" spans="1:34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</row>
    <row r="198" spans="1:34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</row>
    <row r="199" spans="1:34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</row>
    <row r="200" spans="1:34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</row>
    <row r="201" spans="1:34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</row>
    <row r="202" spans="1:34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</row>
    <row r="203" spans="1:34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</row>
    <row r="204" spans="1:34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</row>
    <row r="205" spans="1:34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</row>
    <row r="206" spans="1:34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</row>
    <row r="207" spans="1:34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</row>
    <row r="208" spans="1:34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</row>
    <row r="209" spans="1:34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</row>
    <row r="210" spans="1:34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</row>
    <row r="211" spans="1:34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</row>
    <row r="212" spans="1:34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</row>
    <row r="213" spans="1:34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</row>
    <row r="214" spans="1:34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</row>
    <row r="215" spans="1:34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</row>
    <row r="216" spans="1:34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</row>
    <row r="217" spans="1:34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</row>
    <row r="218" spans="1:34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</row>
    <row r="219" spans="1:34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</row>
    <row r="220" spans="1:34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</row>
    <row r="221" spans="1:34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</row>
    <row r="222" spans="1:34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</row>
    <row r="223" spans="1:34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</row>
    <row r="224" spans="1:34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</row>
    <row r="225" spans="1:34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</row>
    <row r="226" spans="1:34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</row>
    <row r="227" spans="1:34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</row>
    <row r="228" spans="1:34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</row>
    <row r="229" spans="1:34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</row>
    <row r="230" spans="1:34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</row>
    <row r="231" spans="1:34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</row>
    <row r="232" spans="1:34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</row>
    <row r="233" spans="1:34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</row>
    <row r="234" spans="1:34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</row>
    <row r="235" spans="1:34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</row>
    <row r="236" spans="1:34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</row>
    <row r="237" spans="1:34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</row>
    <row r="238" spans="1:34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</row>
    <row r="239" spans="1:34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</row>
    <row r="240" spans="1:34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</row>
    <row r="241" spans="1:34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</row>
    <row r="242" spans="1:34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</row>
    <row r="243" spans="1:34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</row>
    <row r="244" spans="1:34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</row>
    <row r="245" spans="1:34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</row>
    <row r="246" spans="1:34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</row>
    <row r="247" spans="1:34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</row>
    <row r="248" spans="1:34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</row>
    <row r="249" spans="1:34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</row>
    <row r="250" spans="1:34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</row>
    <row r="251" spans="1:34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</row>
    <row r="252" spans="1:34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</row>
    <row r="253" spans="1:34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</row>
    <row r="254" spans="1:34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</row>
    <row r="255" spans="1:34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</row>
    <row r="256" spans="1:34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</row>
    <row r="257" spans="1:34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</row>
    <row r="258" spans="1:34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</row>
    <row r="259" spans="1:34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</row>
    <row r="260" spans="1:34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</row>
    <row r="261" spans="1:34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</row>
    <row r="262" spans="1:34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</row>
    <row r="263" spans="1:34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</row>
    <row r="264" spans="1:34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</row>
    <row r="265" spans="1:34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</row>
    <row r="266" spans="1:34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</row>
    <row r="267" spans="1:34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</row>
    <row r="268" spans="1:34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</row>
    <row r="269" spans="1:34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</row>
    <row r="270" spans="1:34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</row>
    <row r="271" spans="1:34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</row>
    <row r="272" spans="1:34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</row>
    <row r="273" spans="1:34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</row>
    <row r="274" spans="1:34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</row>
    <row r="275" spans="1:34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</row>
    <row r="276" spans="1:34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</row>
    <row r="277" spans="1:34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</row>
    <row r="278" spans="1:34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7530.1220000000003</v>
      </c>
      <c r="F278">
        <v>0</v>
      </c>
      <c r="G278">
        <v>0</v>
      </c>
      <c r="H278">
        <v>3632.0859999999998</v>
      </c>
      <c r="I278">
        <v>0</v>
      </c>
      <c r="J278">
        <v>0</v>
      </c>
      <c r="K278">
        <v>153.47999999999999</v>
      </c>
      <c r="L278">
        <v>9832.4760000000006</v>
      </c>
      <c r="M278">
        <v>852.61199999999997</v>
      </c>
      <c r="N278">
        <v>2436.1999999999998</v>
      </c>
      <c r="O278">
        <v>1854.7529999999999</v>
      </c>
      <c r="P278">
        <v>1418.671</v>
      </c>
      <c r="Q278">
        <v>243.614</v>
      </c>
      <c r="R278">
        <v>477.18299999999999</v>
      </c>
      <c r="S278">
        <v>4794.5020000000004</v>
      </c>
      <c r="T278">
        <v>3636.7249999999999</v>
      </c>
      <c r="U278">
        <v>1642.1969999999999</v>
      </c>
      <c r="V278">
        <v>618.29999999999995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937.45899999999995</v>
      </c>
      <c r="AG278">
        <v>0</v>
      </c>
      <c r="AH278">
        <v>0</v>
      </c>
    </row>
    <row r="279" spans="1:34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</row>
    <row r="280" spans="1:34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</row>
    <row r="281" spans="1:34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</row>
    <row r="282" spans="1:34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</row>
    <row r="283" spans="1:34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</row>
    <row r="284" spans="1:34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</row>
    <row r="285" spans="1:34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</row>
    <row r="286" spans="1:34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</row>
    <row r="287" spans="1:34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</row>
    <row r="288" spans="1:34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</row>
    <row r="289" spans="1:34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</row>
    <row r="290" spans="1:34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</row>
    <row r="291" spans="1:34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</row>
    <row r="292" spans="1:34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</row>
    <row r="293" spans="1:34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</row>
    <row r="294" spans="1:34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</row>
    <row r="295" spans="1:34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</row>
    <row r="296" spans="1:34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</row>
    <row r="297" spans="1:34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</row>
    <row r="298" spans="1:34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</row>
    <row r="299" spans="1:34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</row>
    <row r="300" spans="1:34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</row>
    <row r="301" spans="1:34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</row>
    <row r="302" spans="1:34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</row>
    <row r="303" spans="1:34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</row>
    <row r="304" spans="1:34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</row>
    <row r="305" spans="1:34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</row>
    <row r="306" spans="1:34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</row>
    <row r="307" spans="1:34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</row>
    <row r="308" spans="1:34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</row>
    <row r="309" spans="1:34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</row>
    <row r="310" spans="1:34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</row>
    <row r="311" spans="1:34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</row>
    <row r="312" spans="1:34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</row>
    <row r="313" spans="1:34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</row>
    <row r="314" spans="1:34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</row>
    <row r="315" spans="1:34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</row>
    <row r="316" spans="1:34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</row>
    <row r="317" spans="1:34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</row>
    <row r="318" spans="1:34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</row>
    <row r="319" spans="1:34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</row>
    <row r="320" spans="1:34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</row>
    <row r="321" spans="1:34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</row>
    <row r="322" spans="1:34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</row>
    <row r="323" spans="1:34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</row>
    <row r="324" spans="1:34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</row>
    <row r="325" spans="1:34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</row>
    <row r="326" spans="1:34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</row>
    <row r="327" spans="1:34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</row>
    <row r="328" spans="1:34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</row>
    <row r="329" spans="1:34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</row>
    <row r="330" spans="1:34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</row>
    <row r="331" spans="1:34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</row>
    <row r="332" spans="1:34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</row>
    <row r="333" spans="1:34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0</v>
      </c>
      <c r="F333">
        <v>716.8</v>
      </c>
      <c r="G333">
        <v>0</v>
      </c>
      <c r="H333">
        <v>5.6639999999999997</v>
      </c>
      <c r="I333">
        <v>0</v>
      </c>
      <c r="J333">
        <v>0.88900000000000001</v>
      </c>
      <c r="K333">
        <v>1.7430000000000001</v>
      </c>
      <c r="L333">
        <v>0</v>
      </c>
      <c r="M333">
        <v>0</v>
      </c>
      <c r="N333">
        <v>5.3310000000000004</v>
      </c>
      <c r="O333">
        <v>0</v>
      </c>
      <c r="P333">
        <v>1.5780000000000001</v>
      </c>
      <c r="Q333">
        <v>0.45600000000000002</v>
      </c>
      <c r="R333">
        <v>0.16300000000000001</v>
      </c>
      <c r="S333">
        <v>2.25</v>
      </c>
      <c r="T333">
        <v>1.1040000000000001</v>
      </c>
      <c r="U333">
        <v>1.613</v>
      </c>
      <c r="V333">
        <v>2.7629999999999999</v>
      </c>
      <c r="W333">
        <v>0</v>
      </c>
      <c r="X333">
        <v>0</v>
      </c>
      <c r="Y333">
        <v>6.8209999999999997</v>
      </c>
      <c r="Z333">
        <v>0.45700000000000002</v>
      </c>
      <c r="AA333">
        <v>0</v>
      </c>
      <c r="AB333">
        <v>0</v>
      </c>
      <c r="AC333">
        <v>0</v>
      </c>
      <c r="AD333">
        <v>0.39400000000000002</v>
      </c>
      <c r="AE333">
        <v>0</v>
      </c>
      <c r="AF333">
        <v>32.302999999999997</v>
      </c>
      <c r="AG333">
        <v>0</v>
      </c>
      <c r="AH333">
        <v>0</v>
      </c>
    </row>
    <row r="334" spans="1:34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-60.744999999999997</v>
      </c>
      <c r="F334">
        <v>-53.814</v>
      </c>
      <c r="G334">
        <v>-43.741999999999997</v>
      </c>
      <c r="H334">
        <v>-48.375999999999998</v>
      </c>
      <c r="I334">
        <v>-9.9380000000000006</v>
      </c>
      <c r="J334">
        <v>-23.457999999999998</v>
      </c>
      <c r="K334">
        <v>-16.408000000000001</v>
      </c>
      <c r="L334">
        <v>-94.688000000000002</v>
      </c>
      <c r="M334">
        <v>-86.697000000000003</v>
      </c>
      <c r="N334">
        <v>-56.633000000000003</v>
      </c>
      <c r="O334">
        <v>-13.628</v>
      </c>
      <c r="P334">
        <v>-8.3849999999999998</v>
      </c>
      <c r="Q334">
        <v>-5.726</v>
      </c>
      <c r="R334">
        <v>-0.17</v>
      </c>
      <c r="S334">
        <v>-44.170999999999999</v>
      </c>
      <c r="T334">
        <v>-29.164999999999999</v>
      </c>
      <c r="U334">
        <v>-18.494</v>
      </c>
      <c r="V334">
        <v>-49.494999999999997</v>
      </c>
      <c r="W334">
        <v>-30.099</v>
      </c>
      <c r="X334">
        <v>-5.5179999999999998</v>
      </c>
      <c r="Y334">
        <v>-6.7629999999999999</v>
      </c>
      <c r="Z334">
        <v>-2.46</v>
      </c>
      <c r="AA334">
        <v>-0.23400000000000001</v>
      </c>
      <c r="AB334">
        <v>-1.286</v>
      </c>
      <c r="AC334">
        <v>-8.84</v>
      </c>
      <c r="AD334">
        <v>-3.6469999999999998</v>
      </c>
      <c r="AE334">
        <v>-25.641999999999999</v>
      </c>
      <c r="AF334">
        <v>-79.748999999999995</v>
      </c>
      <c r="AG334">
        <v>0</v>
      </c>
      <c r="AH334">
        <v>0</v>
      </c>
    </row>
    <row r="335" spans="1:34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-5.6689999999999996</v>
      </c>
      <c r="F335">
        <v>0</v>
      </c>
      <c r="G335">
        <v>-1.004</v>
      </c>
      <c r="H335">
        <v>-0.158</v>
      </c>
      <c r="I335">
        <v>0</v>
      </c>
      <c r="J335">
        <v>-2.3319999999999999</v>
      </c>
      <c r="K335">
        <v>-25.317</v>
      </c>
      <c r="L335">
        <v>-0.52700000000000002</v>
      </c>
      <c r="M335">
        <v>-9.3290000000000006</v>
      </c>
      <c r="N335">
        <v>-1.0309999999999999</v>
      </c>
      <c r="O335">
        <v>-3.0000000000000001E-3</v>
      </c>
      <c r="P335">
        <v>-2.9889999999999999</v>
      </c>
      <c r="Q335">
        <v>0</v>
      </c>
      <c r="R335">
        <v>0</v>
      </c>
      <c r="S335">
        <v>-9.44</v>
      </c>
      <c r="T335">
        <v>-1.79</v>
      </c>
      <c r="U335">
        <v>-0.79500000000000004</v>
      </c>
      <c r="V335">
        <v>-14.193</v>
      </c>
      <c r="W335">
        <v>-5.0839999999999996</v>
      </c>
      <c r="X335">
        <v>0</v>
      </c>
      <c r="Y335">
        <v>-19.808</v>
      </c>
      <c r="Z335">
        <v>-17.587</v>
      </c>
      <c r="AA335">
        <v>-2.9809999999999999</v>
      </c>
      <c r="AB335">
        <v>-4.1740000000000004</v>
      </c>
      <c r="AC335">
        <v>0</v>
      </c>
      <c r="AD335">
        <v>0</v>
      </c>
      <c r="AE335">
        <v>0</v>
      </c>
      <c r="AF335">
        <v>-0.40400000000000003</v>
      </c>
      <c r="AG335">
        <v>0</v>
      </c>
      <c r="AH335">
        <v>0</v>
      </c>
    </row>
    <row r="336" spans="1:34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</row>
    <row r="337" spans="1:34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</row>
    <row r="338" spans="1:34" ht="15.75" x14ac:dyDescent="0.25">
      <c r="A338" s="7" t="s">
        <v>605</v>
      </c>
      <c r="B338" s="7" t="s">
        <v>606</v>
      </c>
      <c r="C338" s="7"/>
      <c r="D338" s="7"/>
      <c r="E338">
        <v>123151.387</v>
      </c>
      <c r="F338">
        <v>128410.806</v>
      </c>
      <c r="G338">
        <v>82957.232999999993</v>
      </c>
      <c r="H338">
        <v>100184.122</v>
      </c>
      <c r="I338">
        <v>24151.96</v>
      </c>
      <c r="J338">
        <v>51542.828999999998</v>
      </c>
      <c r="K338">
        <v>28334.312000000002</v>
      </c>
      <c r="L338">
        <v>155454.44500000001</v>
      </c>
      <c r="M338">
        <v>183795.47899999999</v>
      </c>
      <c r="N338">
        <v>100731.556</v>
      </c>
      <c r="O338">
        <v>39574.271000000001</v>
      </c>
      <c r="P338">
        <v>41651.148999999998</v>
      </c>
      <c r="Q338">
        <v>10848.947</v>
      </c>
      <c r="R338">
        <v>6041.2349999999997</v>
      </c>
      <c r="S338">
        <v>89037.861000000004</v>
      </c>
      <c r="T338">
        <v>67581.684999999998</v>
      </c>
      <c r="U338">
        <v>40938.635999999999</v>
      </c>
      <c r="V338">
        <v>104632.69100000001</v>
      </c>
      <c r="W338">
        <v>65348.076000000001</v>
      </c>
      <c r="X338">
        <v>12923.17</v>
      </c>
      <c r="Y338">
        <v>406758.49</v>
      </c>
      <c r="Z338">
        <v>66387.455000000002</v>
      </c>
      <c r="AA338">
        <v>12830.154</v>
      </c>
      <c r="AB338">
        <v>81556.72</v>
      </c>
      <c r="AC338">
        <v>15802.092000000001</v>
      </c>
      <c r="AD338">
        <v>7341.66</v>
      </c>
      <c r="AE338">
        <v>198306.59700000001</v>
      </c>
      <c r="AF338">
        <v>112650.065</v>
      </c>
      <c r="AG338">
        <v>0</v>
      </c>
      <c r="AH338">
        <v>0</v>
      </c>
    </row>
    <row r="340" spans="1:34" ht="15.75" x14ac:dyDescent="0.25">
      <c r="A340" s="7" t="s">
        <v>607</v>
      </c>
      <c r="E340">
        <f t="shared" ref="E340:AF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 t="shared" si="0"/>
        <v>0</v>
      </c>
      <c r="Q340">
        <f t="shared" si="0"/>
        <v>0</v>
      </c>
      <c r="R340">
        <f t="shared" si="0"/>
        <v>0</v>
      </c>
      <c r="S340">
        <f>SUM(S5:S337)-S338</f>
        <v>0</v>
      </c>
      <c r="T340">
        <f t="shared" si="0"/>
        <v>0</v>
      </c>
      <c r="U340">
        <f t="shared" si="0"/>
        <v>0</v>
      </c>
      <c r="V340">
        <f t="shared" si="0"/>
        <v>0</v>
      </c>
      <c r="W340">
        <f t="shared" si="0"/>
        <v>0</v>
      </c>
      <c r="X340">
        <f>SUM(X5:X337)-X338</f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>SUM(AG5:AG337)-AG338</f>
        <v>0</v>
      </c>
      <c r="AH340">
        <f>SUM(AH5:AH337)-AH338</f>
        <v>0</v>
      </c>
    </row>
    <row r="342" spans="1:34" x14ac:dyDescent="0.2">
      <c r="A342" t="s">
        <v>608</v>
      </c>
      <c r="D342">
        <v>1</v>
      </c>
      <c r="E342" s="11">
        <f t="shared" ref="E342:AF342" si="1">SUMIF($D$4:$D$336,$D$342,E4:E336)</f>
        <v>2098.5450000000001</v>
      </c>
      <c r="F342" s="11">
        <f t="shared" si="1"/>
        <v>10206.634</v>
      </c>
      <c r="G342" s="11">
        <f t="shared" si="1"/>
        <v>5788.3279999999995</v>
      </c>
      <c r="H342" s="11">
        <f t="shared" si="1"/>
        <v>5903.9940000000006</v>
      </c>
      <c r="I342" s="11">
        <f t="shared" si="1"/>
        <v>596.35800000000006</v>
      </c>
      <c r="J342" s="11">
        <f t="shared" si="1"/>
        <v>3631.3109999999997</v>
      </c>
      <c r="K342" s="11">
        <f t="shared" si="1"/>
        <v>835.29399999999998</v>
      </c>
      <c r="L342" s="11">
        <f t="shared" si="1"/>
        <v>1795.4280000000001</v>
      </c>
      <c r="M342" s="11">
        <f t="shared" si="1"/>
        <v>10551.62</v>
      </c>
      <c r="N342" s="11">
        <f t="shared" si="1"/>
        <v>1664.6369999999999</v>
      </c>
      <c r="O342" s="11">
        <f t="shared" si="1"/>
        <v>784.94799999999998</v>
      </c>
      <c r="P342" s="11">
        <f t="shared" si="1"/>
        <v>1568.904</v>
      </c>
      <c r="Q342" s="11">
        <f t="shared" si="1"/>
        <v>1403.2570000000001</v>
      </c>
      <c r="R342" s="11">
        <f t="shared" si="1"/>
        <v>385.87099999999998</v>
      </c>
      <c r="S342" s="11">
        <f>SUMIF($D$4:$D$336,$D$342,S4:S336)</f>
        <v>3555.7640000000001</v>
      </c>
      <c r="T342" s="11">
        <f t="shared" si="1"/>
        <v>2503.2900000000004</v>
      </c>
      <c r="U342" s="11">
        <f t="shared" si="1"/>
        <v>1457.6610000000001</v>
      </c>
      <c r="V342" s="11">
        <f t="shared" si="1"/>
        <v>6028.2820000000002</v>
      </c>
      <c r="W342" s="11">
        <f t="shared" si="1"/>
        <v>3575.0910000000003</v>
      </c>
      <c r="X342" s="11">
        <f>SUMIF($D$4:$D$336,$D$342,X4:X336)</f>
        <v>479.96</v>
      </c>
      <c r="Y342" s="11">
        <f t="shared" si="1"/>
        <v>10901.81</v>
      </c>
      <c r="Z342" s="11">
        <f t="shared" si="1"/>
        <v>3886.2629999999999</v>
      </c>
      <c r="AA342" s="11">
        <f t="shared" si="1"/>
        <v>639.54300000000001</v>
      </c>
      <c r="AB342" s="11">
        <f t="shared" si="1"/>
        <v>5759.5519999999997</v>
      </c>
      <c r="AC342" s="11">
        <f t="shared" si="1"/>
        <v>430.61</v>
      </c>
      <c r="AD342" s="11">
        <f t="shared" si="1"/>
        <v>206.58600000000001</v>
      </c>
      <c r="AE342" s="11">
        <f t="shared" si="1"/>
        <v>9085.5079999999998</v>
      </c>
      <c r="AF342" s="11">
        <f t="shared" si="1"/>
        <v>2424.5789999999997</v>
      </c>
      <c r="AG342" s="11">
        <f>SUMIF($D$4:$D$336,$D$342,AG4:AG336)</f>
        <v>0</v>
      </c>
      <c r="AH342" s="11">
        <f>SUMIF($D$4:$D$336,$D$342,AH4:AH336)</f>
        <v>0</v>
      </c>
    </row>
    <row r="343" spans="1:34" x14ac:dyDescent="0.2">
      <c r="A343" t="s">
        <v>609</v>
      </c>
      <c r="D343">
        <v>2</v>
      </c>
      <c r="E343" s="11">
        <f t="shared" ref="E343:AF343" si="2">SUMIF($D$4:$D$336,$D$343,E4:E336)</f>
        <v>48254.637999999999</v>
      </c>
      <c r="F343" s="11">
        <f t="shared" si="2"/>
        <v>46665.771000000001</v>
      </c>
      <c r="G343" s="11">
        <f t="shared" si="2"/>
        <v>0</v>
      </c>
      <c r="H343" s="11">
        <f t="shared" si="2"/>
        <v>20809.07</v>
      </c>
      <c r="I343" s="11">
        <f t="shared" si="2"/>
        <v>23565.539999999997</v>
      </c>
      <c r="J343" s="11">
        <f t="shared" si="2"/>
        <v>13769.078</v>
      </c>
      <c r="K343" s="11">
        <f t="shared" si="2"/>
        <v>5985.576</v>
      </c>
      <c r="L343" s="11">
        <f t="shared" si="2"/>
        <v>64037.347000000002</v>
      </c>
      <c r="M343" s="11">
        <f t="shared" si="2"/>
        <v>65207.233</v>
      </c>
      <c r="N343" s="11">
        <f t="shared" si="2"/>
        <v>0</v>
      </c>
      <c r="O343" s="11">
        <f t="shared" si="2"/>
        <v>36948.201000000008</v>
      </c>
      <c r="P343" s="11">
        <f t="shared" si="2"/>
        <v>16430.633000000002</v>
      </c>
      <c r="Q343" s="11">
        <f t="shared" si="2"/>
        <v>3874.4650000000001</v>
      </c>
      <c r="R343" s="11">
        <f t="shared" si="2"/>
        <v>864.78899999999999</v>
      </c>
      <c r="S343" s="11">
        <f>SUMIF($D$4:$D$336,$D$343,S4:S336)</f>
        <v>18383.205000000002</v>
      </c>
      <c r="T343" s="11">
        <f t="shared" si="2"/>
        <v>13787.412</v>
      </c>
      <c r="U343" s="11">
        <f t="shared" si="2"/>
        <v>15739.344000000001</v>
      </c>
      <c r="V343" s="11">
        <f t="shared" si="2"/>
        <v>2946.9</v>
      </c>
      <c r="W343" s="11">
        <f t="shared" si="2"/>
        <v>19418.867999999999</v>
      </c>
      <c r="X343" s="11">
        <f>SUMIF($D$4:$D$336,$D$343,X4:X336)</f>
        <v>1144.953</v>
      </c>
      <c r="Y343" s="11">
        <f t="shared" si="2"/>
        <v>148962.272</v>
      </c>
      <c r="Z343" s="11">
        <f t="shared" si="2"/>
        <v>4682.3220000000001</v>
      </c>
      <c r="AA343" s="11">
        <f t="shared" si="2"/>
        <v>2844.134</v>
      </c>
      <c r="AB343" s="11">
        <f t="shared" si="2"/>
        <v>31225.697</v>
      </c>
      <c r="AC343" s="11">
        <f t="shared" si="2"/>
        <v>6881.1419999999998</v>
      </c>
      <c r="AD343" s="11">
        <f t="shared" si="2"/>
        <v>366.041</v>
      </c>
      <c r="AE343" s="11">
        <f t="shared" si="2"/>
        <v>65776.638999999996</v>
      </c>
      <c r="AF343" s="11">
        <f t="shared" si="2"/>
        <v>27466.108</v>
      </c>
      <c r="AG343" s="11">
        <f>SUMIF($D$4:$D$336,$D$343,AG4:AG336)</f>
        <v>0</v>
      </c>
      <c r="AH343" s="11">
        <f>SUMIF($D$4:$D$336,$D$343,AH4:AH336)</f>
        <v>0</v>
      </c>
    </row>
    <row r="344" spans="1:34" x14ac:dyDescent="0.2">
      <c r="A344" t="s">
        <v>610</v>
      </c>
      <c r="D344">
        <v>3</v>
      </c>
      <c r="E344" s="11">
        <f t="shared" ref="E344:AF344" si="3">SUMIF($D$4:$D$336,$D$344,E4:E336)</f>
        <v>51448.906999999992</v>
      </c>
      <c r="F344" s="11">
        <f t="shared" si="3"/>
        <v>0</v>
      </c>
      <c r="G344" s="11">
        <f t="shared" si="3"/>
        <v>0</v>
      </c>
      <c r="H344" s="11">
        <f t="shared" si="3"/>
        <v>24052.767</v>
      </c>
      <c r="I344" s="11">
        <f t="shared" si="3"/>
        <v>0</v>
      </c>
      <c r="J344" s="11">
        <f t="shared" si="3"/>
        <v>17154.313999999998</v>
      </c>
      <c r="K344" s="11">
        <f t="shared" si="3"/>
        <v>6006.3940000000002</v>
      </c>
      <c r="L344" s="11">
        <f t="shared" si="3"/>
        <v>62925.135000000009</v>
      </c>
      <c r="M344" s="11">
        <f t="shared" si="3"/>
        <v>0</v>
      </c>
      <c r="N344" s="11">
        <f t="shared" si="3"/>
        <v>0</v>
      </c>
      <c r="O344" s="11">
        <f t="shared" si="3"/>
        <v>0</v>
      </c>
      <c r="P344" s="11">
        <f t="shared" si="3"/>
        <v>12030.826000000001</v>
      </c>
      <c r="Q344" s="11">
        <f t="shared" si="3"/>
        <v>3756.0009999999997</v>
      </c>
      <c r="R344" s="11">
        <f t="shared" si="3"/>
        <v>1210.6110000000001</v>
      </c>
      <c r="S344" s="11">
        <f>SUMIF($D$4:$D$336,$D$344,S4:S336)</f>
        <v>21182.414000000001</v>
      </c>
      <c r="T344" s="11">
        <f t="shared" si="3"/>
        <v>15609.734</v>
      </c>
      <c r="U344" s="11">
        <f t="shared" si="3"/>
        <v>15712.361000000001</v>
      </c>
      <c r="V344" s="11">
        <f t="shared" si="3"/>
        <v>0</v>
      </c>
      <c r="W344" s="11">
        <f t="shared" si="3"/>
        <v>0</v>
      </c>
      <c r="X344" s="11">
        <f>SUMIF($D$4:$D$336,$D$344,X4:X336)</f>
        <v>4769.3530000000001</v>
      </c>
      <c r="Y344" s="11">
        <f t="shared" si="3"/>
        <v>138846.75200000004</v>
      </c>
      <c r="Z344" s="11">
        <f t="shared" si="3"/>
        <v>0</v>
      </c>
      <c r="AA344" s="11">
        <f t="shared" si="3"/>
        <v>2858.8079999999995</v>
      </c>
      <c r="AB344" s="11">
        <f t="shared" si="3"/>
        <v>0</v>
      </c>
      <c r="AC344" s="11">
        <f t="shared" si="3"/>
        <v>7025.6239999999998</v>
      </c>
      <c r="AD344" s="11">
        <f t="shared" si="3"/>
        <v>0</v>
      </c>
      <c r="AE344" s="11">
        <f t="shared" si="3"/>
        <v>46948.56</v>
      </c>
      <c r="AF344" s="11">
        <f t="shared" si="3"/>
        <v>26913.647999999997</v>
      </c>
      <c r="AG344" s="11">
        <f>SUMIF($D$4:$D$336,$D$344,AG4:AG336)</f>
        <v>0</v>
      </c>
      <c r="AH344" s="11">
        <f>SUMIF($D$4:$D$336,$D$344,AH4:AH336)</f>
        <v>0</v>
      </c>
    </row>
    <row r="345" spans="1:34" x14ac:dyDescent="0.2">
      <c r="A345" t="s">
        <v>611</v>
      </c>
      <c r="B345">
        <v>7</v>
      </c>
      <c r="D345">
        <v>4</v>
      </c>
      <c r="E345" s="11">
        <f t="shared" ref="E345:AF345" si="4">SUMIF($D$4:$D$336,$D$345,E4:E336)</f>
        <v>12029.682000000001</v>
      </c>
      <c r="F345" s="11">
        <f t="shared" si="4"/>
        <v>70875.415000000008</v>
      </c>
      <c r="G345" s="11">
        <f t="shared" si="4"/>
        <v>76360.019</v>
      </c>
      <c r="H345" s="11">
        <f t="shared" si="4"/>
        <v>45532.3</v>
      </c>
      <c r="I345" s="11">
        <f t="shared" si="4"/>
        <v>0</v>
      </c>
      <c r="J345" s="11">
        <f t="shared" si="4"/>
        <v>16829.852999999999</v>
      </c>
      <c r="K345" s="11">
        <f t="shared" si="4"/>
        <v>15355.75</v>
      </c>
      <c r="L345" s="11">
        <f t="shared" si="4"/>
        <v>14605.228000000001</v>
      </c>
      <c r="M345" s="11">
        <f t="shared" si="4"/>
        <v>107280.04000000001</v>
      </c>
      <c r="N345" s="11">
        <f t="shared" si="4"/>
        <v>96683.051999999996</v>
      </c>
      <c r="O345" s="11">
        <f t="shared" si="4"/>
        <v>0</v>
      </c>
      <c r="P345" s="11">
        <f t="shared" si="4"/>
        <v>10211.911</v>
      </c>
      <c r="Q345" s="11">
        <f t="shared" si="4"/>
        <v>1464.1960000000001</v>
      </c>
      <c r="R345" s="11">
        <f t="shared" si="4"/>
        <v>3031.5710000000004</v>
      </c>
      <c r="S345" s="11">
        <f>SUMIF($D$4:$D$336,$D$345,S4:S336)</f>
        <v>41173.337</v>
      </c>
      <c r="T345" s="11">
        <f t="shared" si="4"/>
        <v>31858.880999999998</v>
      </c>
      <c r="U345" s="11">
        <f t="shared" si="4"/>
        <v>6212.0030000000006</v>
      </c>
      <c r="V345" s="11">
        <f t="shared" si="4"/>
        <v>95100.134000000005</v>
      </c>
      <c r="W345" s="11">
        <f t="shared" si="4"/>
        <v>42389.3</v>
      </c>
      <c r="X345" s="11">
        <f>SUMIF($D$4:$D$336,$D$345,X4:X336)</f>
        <v>6534.4220000000005</v>
      </c>
      <c r="Y345" s="11">
        <f t="shared" si="4"/>
        <v>106375.423</v>
      </c>
      <c r="Z345" s="11">
        <f t="shared" si="4"/>
        <v>57838.46</v>
      </c>
      <c r="AA345" s="11">
        <f t="shared" si="4"/>
        <v>6440.2570000000005</v>
      </c>
      <c r="AB345" s="11">
        <f t="shared" si="4"/>
        <v>44576.930999999997</v>
      </c>
      <c r="AC345" s="11">
        <f t="shared" si="4"/>
        <v>1301.9259999999999</v>
      </c>
      <c r="AD345" s="11">
        <f t="shared" si="4"/>
        <v>6772.286000000001</v>
      </c>
      <c r="AE345" s="11">
        <f t="shared" si="4"/>
        <v>76521.532000000007</v>
      </c>
      <c r="AF345" s="11">
        <f t="shared" si="4"/>
        <v>53393.91</v>
      </c>
      <c r="AG345" s="11">
        <f>SUMIF($D$4:$D$336,$D$345,AG4:AG336)</f>
        <v>0</v>
      </c>
      <c r="AH345" s="11">
        <f>SUMIF($D$4:$D$336,$D$345,AH4:AH336)</f>
        <v>0</v>
      </c>
    </row>
    <row r="346" spans="1:34" x14ac:dyDescent="0.2">
      <c r="A346" t="s">
        <v>612</v>
      </c>
      <c r="D346">
        <v>5</v>
      </c>
      <c r="E346" s="11">
        <f t="shared" ref="E346:AF346" si="5">SUMIF($D$4:$D$336,$D$346,E4:E336)</f>
        <v>7530.1220000000003</v>
      </c>
      <c r="F346" s="11">
        <f t="shared" si="5"/>
        <v>0</v>
      </c>
      <c r="G346" s="11">
        <f t="shared" si="5"/>
        <v>0</v>
      </c>
      <c r="H346" s="11">
        <f t="shared" si="5"/>
        <v>3632.0859999999998</v>
      </c>
      <c r="I346" s="11">
        <f t="shared" si="5"/>
        <v>0</v>
      </c>
      <c r="J346" s="11">
        <f t="shared" si="5"/>
        <v>0</v>
      </c>
      <c r="K346" s="11">
        <f t="shared" si="5"/>
        <v>153.47999999999999</v>
      </c>
      <c r="L346" s="11">
        <f t="shared" si="5"/>
        <v>9832.4760000000006</v>
      </c>
      <c r="M346" s="11">
        <f t="shared" si="5"/>
        <v>852.61199999999997</v>
      </c>
      <c r="N346" s="11">
        <f t="shared" si="5"/>
        <v>2436.1999999999998</v>
      </c>
      <c r="O346" s="11">
        <f t="shared" si="5"/>
        <v>1854.7529999999999</v>
      </c>
      <c r="P346" s="11">
        <f t="shared" si="5"/>
        <v>1418.671</v>
      </c>
      <c r="Q346" s="11">
        <f t="shared" si="5"/>
        <v>243.614</v>
      </c>
      <c r="R346" s="11">
        <f t="shared" si="5"/>
        <v>477.18299999999999</v>
      </c>
      <c r="S346" s="11">
        <f>SUMIF($D$4:$D$336,$D$346,S4:S336)</f>
        <v>4794.5020000000004</v>
      </c>
      <c r="T346" s="11">
        <f t="shared" si="5"/>
        <v>3636.7249999999999</v>
      </c>
      <c r="U346" s="11">
        <f t="shared" si="5"/>
        <v>1642.1969999999999</v>
      </c>
      <c r="V346" s="11">
        <f t="shared" si="5"/>
        <v>618.29999999999995</v>
      </c>
      <c r="W346" s="11">
        <f t="shared" si="5"/>
        <v>0</v>
      </c>
      <c r="X346" s="11">
        <f>SUMIF($D$4:$D$336,$D$346,X4:X336)</f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0</v>
      </c>
      <c r="AD346" s="11">
        <f t="shared" si="5"/>
        <v>0</v>
      </c>
      <c r="AE346" s="11">
        <f t="shared" si="5"/>
        <v>0</v>
      </c>
      <c r="AF346" s="11">
        <f t="shared" si="5"/>
        <v>937.45899999999995</v>
      </c>
      <c r="AG346" s="11">
        <f>SUMIF($D$4:$D$336,$D$346,AG4:AG336)</f>
        <v>0</v>
      </c>
      <c r="AH346" s="11">
        <f>SUMIF($D$4:$D$336,$D$346,AH4:AH336)</f>
        <v>0</v>
      </c>
    </row>
    <row r="347" spans="1:34" x14ac:dyDescent="0.2">
      <c r="A347" t="s">
        <v>613</v>
      </c>
      <c r="B347">
        <v>7</v>
      </c>
      <c r="D347">
        <v>6</v>
      </c>
      <c r="E347" s="11">
        <f t="shared" ref="E347:AF347" si="6">SUMIF($D$4:$D$336,$D$347,E4:E336)+SUMIF($D$4:$D$336,$B$347,E4:E336)</f>
        <v>1789.4930000000002</v>
      </c>
      <c r="F347" s="11">
        <f t="shared" si="6"/>
        <v>662.98599999999999</v>
      </c>
      <c r="G347" s="11">
        <f t="shared" si="6"/>
        <v>808.88599999999997</v>
      </c>
      <c r="H347" s="11">
        <f t="shared" si="6"/>
        <v>253.90499999999997</v>
      </c>
      <c r="I347" s="11">
        <f t="shared" si="6"/>
        <v>-9.9380000000000006</v>
      </c>
      <c r="J347" s="11">
        <f t="shared" si="6"/>
        <v>158.273</v>
      </c>
      <c r="K347" s="11">
        <f t="shared" si="6"/>
        <v>-2.1820000000000022</v>
      </c>
      <c r="L347" s="11">
        <f t="shared" si="6"/>
        <v>2258.8310000000001</v>
      </c>
      <c r="M347" s="11">
        <f t="shared" si="6"/>
        <v>-96.02600000000001</v>
      </c>
      <c r="N347" s="11">
        <f t="shared" si="6"/>
        <v>-52.332999999999998</v>
      </c>
      <c r="O347" s="11">
        <f t="shared" si="6"/>
        <v>-13.631</v>
      </c>
      <c r="P347" s="11">
        <f t="shared" si="6"/>
        <v>-9.7959999999999994</v>
      </c>
      <c r="Q347" s="11">
        <f t="shared" si="6"/>
        <v>107.414</v>
      </c>
      <c r="R347" s="11">
        <f t="shared" si="6"/>
        <v>71.210000000000008</v>
      </c>
      <c r="S347" s="11">
        <f>SUMIF($D$4:$D$336,$D$347,S4:S336)+SUMIF($D$4:$D$336,$B$347,S4:S336)</f>
        <v>-51.360999999999997</v>
      </c>
      <c r="T347" s="11">
        <f t="shared" si="6"/>
        <v>185.64300000000003</v>
      </c>
      <c r="U347" s="11">
        <f t="shared" si="6"/>
        <v>175.07</v>
      </c>
      <c r="V347" s="11">
        <f t="shared" si="6"/>
        <v>-60.924999999999997</v>
      </c>
      <c r="W347" s="11">
        <f t="shared" si="6"/>
        <v>-35.183</v>
      </c>
      <c r="X347" s="11">
        <f>SUMIF($D$4:$D$336,$D$347,X4:X336)+SUMIF($D$4:$D$336,$B$347,X4:X336)</f>
        <v>-5.5179999999999998</v>
      </c>
      <c r="Y347" s="11">
        <f t="shared" si="6"/>
        <v>1672.2330000000002</v>
      </c>
      <c r="Z347" s="11">
        <f t="shared" si="6"/>
        <v>-19.59</v>
      </c>
      <c r="AA347" s="11">
        <f t="shared" si="6"/>
        <v>47.411999999999999</v>
      </c>
      <c r="AB347" s="11">
        <f t="shared" si="6"/>
        <v>-5.4600000000000009</v>
      </c>
      <c r="AC347" s="11">
        <f t="shared" si="6"/>
        <v>162.79</v>
      </c>
      <c r="AD347" s="11">
        <f t="shared" si="6"/>
        <v>-3.2529999999999997</v>
      </c>
      <c r="AE347" s="11">
        <f t="shared" si="6"/>
        <v>-25.641999999999999</v>
      </c>
      <c r="AF347" s="11">
        <f t="shared" si="6"/>
        <v>1514.3610000000001</v>
      </c>
      <c r="AG347" s="11">
        <f>SUMIF($D$4:$D$336,$D$347,AG4:AG336)+SUMIF($D$4:$D$336,$B$347,AG4:AG336)</f>
        <v>0</v>
      </c>
      <c r="AH347" s="11">
        <f>SUMIF($D$4:$D$336,$D$347,AH4:AH336)+SUMIF($D$4:$D$336,$B$347,AH4:AH336)</f>
        <v>0</v>
      </c>
    </row>
    <row r="348" spans="1:34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</row>
    <row r="349" spans="1:34" x14ac:dyDescent="0.2">
      <c r="E349">
        <f t="shared" ref="E349:AF349" si="7">SUM(E342:E348)</f>
        <v>123151.387</v>
      </c>
      <c r="F349">
        <f t="shared" si="7"/>
        <v>128410.80600000001</v>
      </c>
      <c r="G349">
        <f t="shared" si="7"/>
        <v>82957.232999999993</v>
      </c>
      <c r="H349">
        <f t="shared" si="7"/>
        <v>100184.12199999999</v>
      </c>
      <c r="I349">
        <f t="shared" si="7"/>
        <v>24151.96</v>
      </c>
      <c r="J349">
        <f t="shared" si="7"/>
        <v>51542.828999999998</v>
      </c>
      <c r="K349">
        <f t="shared" si="7"/>
        <v>28334.311999999998</v>
      </c>
      <c r="L349">
        <f t="shared" si="7"/>
        <v>155454.44500000001</v>
      </c>
      <c r="M349">
        <f t="shared" si="7"/>
        <v>183795.47899999999</v>
      </c>
      <c r="N349">
        <f t="shared" si="7"/>
        <v>100731.556</v>
      </c>
      <c r="O349">
        <f t="shared" si="7"/>
        <v>39574.271000000001</v>
      </c>
      <c r="P349">
        <f t="shared" si="7"/>
        <v>41651.149000000005</v>
      </c>
      <c r="Q349">
        <f t="shared" si="7"/>
        <v>10848.947</v>
      </c>
      <c r="R349">
        <f t="shared" si="7"/>
        <v>6041.2350000000006</v>
      </c>
      <c r="S349">
        <f>SUM(S342:S348)</f>
        <v>89037.861000000004</v>
      </c>
      <c r="T349">
        <f t="shared" si="7"/>
        <v>67581.684999999998</v>
      </c>
      <c r="U349">
        <f t="shared" si="7"/>
        <v>40938.636000000006</v>
      </c>
      <c r="V349">
        <f t="shared" si="7"/>
        <v>104632.69100000001</v>
      </c>
      <c r="W349">
        <f t="shared" si="7"/>
        <v>65348.076000000008</v>
      </c>
      <c r="X349">
        <f>SUM(X342:X348)</f>
        <v>12923.17</v>
      </c>
      <c r="Y349">
        <f t="shared" si="7"/>
        <v>406758.49000000005</v>
      </c>
      <c r="Z349">
        <f t="shared" si="7"/>
        <v>66387.455000000002</v>
      </c>
      <c r="AA349">
        <f t="shared" si="7"/>
        <v>12830.154</v>
      </c>
      <c r="AB349">
        <f t="shared" si="7"/>
        <v>81556.719999999987</v>
      </c>
      <c r="AC349">
        <f t="shared" si="7"/>
        <v>15802.092000000001</v>
      </c>
      <c r="AD349">
        <f t="shared" si="7"/>
        <v>7341.6600000000008</v>
      </c>
      <c r="AE349">
        <f t="shared" si="7"/>
        <v>198306.59700000001</v>
      </c>
      <c r="AF349">
        <f t="shared" si="7"/>
        <v>112650.065</v>
      </c>
      <c r="AG349">
        <f>SUM(AG342:AG348)</f>
        <v>0</v>
      </c>
      <c r="AH349">
        <f>SUM(AH342:AH348)</f>
        <v>0</v>
      </c>
    </row>
    <row r="350" spans="1:34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</row>
    <row r="351" spans="1:34" x14ac:dyDescent="0.2">
      <c r="A351" s="9"/>
      <c r="B351" s="9"/>
      <c r="C351" s="9"/>
      <c r="D351" s="9"/>
      <c r="E351" s="9">
        <f t="shared" ref="E351:AF351" si="8">E349-E337</f>
        <v>123151.387</v>
      </c>
      <c r="F351" s="9">
        <f t="shared" si="8"/>
        <v>128410.80600000001</v>
      </c>
      <c r="G351" s="9">
        <f t="shared" si="8"/>
        <v>82957.232999999993</v>
      </c>
      <c r="H351" s="9">
        <f t="shared" si="8"/>
        <v>100184.12199999999</v>
      </c>
      <c r="I351" s="9">
        <f t="shared" si="8"/>
        <v>24151.96</v>
      </c>
      <c r="J351" s="9">
        <f t="shared" si="8"/>
        <v>51542.828999999998</v>
      </c>
      <c r="K351" s="9">
        <f t="shared" si="8"/>
        <v>28334.311999999998</v>
      </c>
      <c r="L351" s="9">
        <f t="shared" si="8"/>
        <v>155454.44500000001</v>
      </c>
      <c r="M351" s="9">
        <f t="shared" si="8"/>
        <v>183795.47899999999</v>
      </c>
      <c r="N351" s="9">
        <f t="shared" si="8"/>
        <v>100731.556</v>
      </c>
      <c r="O351" s="9">
        <f t="shared" si="8"/>
        <v>39574.271000000001</v>
      </c>
      <c r="P351" s="9">
        <f t="shared" si="8"/>
        <v>41651.149000000005</v>
      </c>
      <c r="Q351" s="9">
        <f t="shared" si="8"/>
        <v>10848.947</v>
      </c>
      <c r="R351" s="9">
        <f t="shared" si="8"/>
        <v>6041.2350000000006</v>
      </c>
      <c r="S351" s="9">
        <f>S349-S337</f>
        <v>89037.861000000004</v>
      </c>
      <c r="T351" s="9">
        <f t="shared" si="8"/>
        <v>67581.684999999998</v>
      </c>
      <c r="U351" s="9">
        <f t="shared" si="8"/>
        <v>40938.636000000006</v>
      </c>
      <c r="V351" s="9">
        <f t="shared" si="8"/>
        <v>104632.69100000001</v>
      </c>
      <c r="W351" s="9">
        <f t="shared" si="8"/>
        <v>65348.076000000008</v>
      </c>
      <c r="X351" s="9">
        <f>X349-X337</f>
        <v>12923.17</v>
      </c>
      <c r="Y351" s="9">
        <f t="shared" si="8"/>
        <v>406758.49000000005</v>
      </c>
      <c r="Z351" s="9">
        <f t="shared" si="8"/>
        <v>66387.455000000002</v>
      </c>
      <c r="AA351" s="9">
        <f t="shared" si="8"/>
        <v>12830.154</v>
      </c>
      <c r="AB351" s="9">
        <f t="shared" si="8"/>
        <v>81556.719999999987</v>
      </c>
      <c r="AC351" s="9">
        <f t="shared" si="8"/>
        <v>15802.092000000001</v>
      </c>
      <c r="AD351" s="9">
        <f t="shared" si="8"/>
        <v>7341.6600000000008</v>
      </c>
      <c r="AE351" s="9">
        <f t="shared" si="8"/>
        <v>198306.59700000001</v>
      </c>
      <c r="AF351" s="9">
        <f t="shared" si="8"/>
        <v>112650.065</v>
      </c>
      <c r="AG351" s="9">
        <f>AG349-AG337</f>
        <v>0</v>
      </c>
      <c r="AH351" s="9">
        <f>AH349-AH337</f>
        <v>0</v>
      </c>
    </row>
    <row r="352" spans="1:34" x14ac:dyDescent="0.2">
      <c r="E352" s="12">
        <f t="shared" ref="E352:AF352" si="9">E2</f>
        <v>1078</v>
      </c>
      <c r="F352" s="12">
        <f t="shared" si="9"/>
        <v>1536</v>
      </c>
      <c r="G352" s="12">
        <f t="shared" si="9"/>
        <v>1079</v>
      </c>
      <c r="H352" s="12">
        <f t="shared" si="9"/>
        <v>7232</v>
      </c>
      <c r="I352" s="12">
        <f t="shared" si="9"/>
        <v>1209</v>
      </c>
      <c r="J352" s="12">
        <f t="shared" si="9"/>
        <v>7233</v>
      </c>
      <c r="K352" s="12">
        <f t="shared" si="9"/>
        <v>7231</v>
      </c>
      <c r="L352" s="12">
        <f t="shared" si="9"/>
        <v>1084</v>
      </c>
      <c r="M352" s="12">
        <f t="shared" si="9"/>
        <v>1537</v>
      </c>
      <c r="N352" s="12">
        <f t="shared" si="9"/>
        <v>1085</v>
      </c>
      <c r="O352" s="12">
        <f t="shared" si="9"/>
        <v>1210</v>
      </c>
      <c r="P352" s="12">
        <f t="shared" si="9"/>
        <v>11957</v>
      </c>
      <c r="Q352" s="12">
        <f t="shared" si="9"/>
        <v>2252</v>
      </c>
      <c r="R352" s="12">
        <f t="shared" si="9"/>
        <v>2254</v>
      </c>
      <c r="S352" s="12">
        <f>S2</f>
        <v>13229</v>
      </c>
      <c r="T352" s="12">
        <f t="shared" si="9"/>
        <v>9638</v>
      </c>
      <c r="U352" s="12">
        <f t="shared" si="9"/>
        <v>9639</v>
      </c>
      <c r="V352" s="12">
        <f t="shared" si="9"/>
        <v>11407</v>
      </c>
      <c r="W352" s="12">
        <f t="shared" si="9"/>
        <v>12540</v>
      </c>
      <c r="X352" s="12">
        <f>X2</f>
        <v>13228</v>
      </c>
      <c r="Y352" s="12">
        <f t="shared" si="9"/>
        <v>11374</v>
      </c>
      <c r="Z352" s="12">
        <f t="shared" si="9"/>
        <v>11373</v>
      </c>
      <c r="AA352" s="12">
        <f t="shared" si="9"/>
        <v>11372</v>
      </c>
      <c r="AB352" s="12">
        <f t="shared" si="9"/>
        <v>11914</v>
      </c>
      <c r="AC352" s="12">
        <f t="shared" si="9"/>
        <v>1095</v>
      </c>
      <c r="AD352" s="12">
        <f t="shared" si="9"/>
        <v>1211</v>
      </c>
      <c r="AE352" s="12">
        <f t="shared" si="9"/>
        <v>1539</v>
      </c>
      <c r="AF352" s="12">
        <f t="shared" si="9"/>
        <v>295</v>
      </c>
      <c r="AG352" s="12">
        <f>AG2</f>
        <v>14331</v>
      </c>
      <c r="AH352" s="12">
        <f>AH2</f>
        <v>14332</v>
      </c>
    </row>
    <row r="353" spans="1:34" x14ac:dyDescent="0.2">
      <c r="A353" t="s">
        <v>608</v>
      </c>
      <c r="E353" s="13">
        <f t="shared" ref="E353:AF353" si="10">E342/E349</f>
        <v>1.7040368371977817E-2</v>
      </c>
      <c r="F353" s="13">
        <f t="shared" si="10"/>
        <v>7.9484229699484946E-2</v>
      </c>
      <c r="G353" s="13">
        <f t="shared" si="10"/>
        <v>6.977484410551639E-2</v>
      </c>
      <c r="H353" s="13">
        <f t="shared" si="10"/>
        <v>5.8931434264603337E-2</v>
      </c>
      <c r="I353" s="13">
        <f t="shared" si="10"/>
        <v>2.4691909062452905E-2</v>
      </c>
      <c r="J353" s="13">
        <f t="shared" si="10"/>
        <v>7.0452302879999068E-2</v>
      </c>
      <c r="K353" s="13">
        <f t="shared" si="10"/>
        <v>2.947994643385024E-2</v>
      </c>
      <c r="L353" s="13">
        <f t="shared" si="10"/>
        <v>1.1549544305407285E-2</v>
      </c>
      <c r="M353" s="13">
        <f t="shared" si="10"/>
        <v>5.7409573170186634E-2</v>
      </c>
      <c r="N353" s="13">
        <f t="shared" si="10"/>
        <v>1.652547688233864E-2</v>
      </c>
      <c r="O353" s="13">
        <f t="shared" si="10"/>
        <v>1.98348063063499E-2</v>
      </c>
      <c r="P353" s="13">
        <f t="shared" si="10"/>
        <v>3.7667724364578749E-2</v>
      </c>
      <c r="Q353" s="13">
        <f t="shared" si="10"/>
        <v>0.12934499541752761</v>
      </c>
      <c r="R353" s="13">
        <f t="shared" si="10"/>
        <v>6.3872867054501264E-2</v>
      </c>
      <c r="S353" s="13">
        <f>S342/S349</f>
        <v>3.9935415789020358E-2</v>
      </c>
      <c r="T353" s="13">
        <f t="shared" si="10"/>
        <v>3.7040952737416956E-2</v>
      </c>
      <c r="U353" s="13">
        <f t="shared" si="10"/>
        <v>3.5605998206681824E-2</v>
      </c>
      <c r="V353" s="13">
        <f t="shared" si="10"/>
        <v>5.7613752856647833E-2</v>
      </c>
      <c r="W353" s="13">
        <f t="shared" si="10"/>
        <v>5.4708435486302609E-2</v>
      </c>
      <c r="X353" s="13">
        <f>X342/X349</f>
        <v>3.7139494411974769E-2</v>
      </c>
      <c r="Y353" s="13">
        <f t="shared" si="10"/>
        <v>2.6801677821156229E-2</v>
      </c>
      <c r="Z353" s="13">
        <f t="shared" si="10"/>
        <v>5.8539117066620489E-2</v>
      </c>
      <c r="AA353" s="13">
        <f t="shared" si="10"/>
        <v>4.9846868556682952E-2</v>
      </c>
      <c r="AB353" s="13">
        <f t="shared" si="10"/>
        <v>7.062020149903038E-2</v>
      </c>
      <c r="AC353" s="13">
        <f t="shared" si="10"/>
        <v>2.7250189405301526E-2</v>
      </c>
      <c r="AD353" s="13">
        <f t="shared" si="10"/>
        <v>2.8138867776497413E-2</v>
      </c>
      <c r="AE353" s="13">
        <f t="shared" si="10"/>
        <v>4.5815460188649196E-2</v>
      </c>
      <c r="AF353" s="13">
        <f t="shared" si="10"/>
        <v>2.1523103426527093E-2</v>
      </c>
      <c r="AG353" s="13" t="e">
        <f>AG342/AG349</f>
        <v>#DIV/0!</v>
      </c>
      <c r="AH353" s="13" t="e">
        <f>AH342/AH349</f>
        <v>#DIV/0!</v>
      </c>
    </row>
    <row r="354" spans="1:34" x14ac:dyDescent="0.2">
      <c r="A354" t="s">
        <v>609</v>
      </c>
      <c r="E354" s="13">
        <f t="shared" ref="E354:AF354" si="11">E343/E349</f>
        <v>0.39183186787819124</v>
      </c>
      <c r="F354" s="13">
        <f t="shared" si="11"/>
        <v>0.36340999993411766</v>
      </c>
      <c r="G354" s="13">
        <f t="shared" si="11"/>
        <v>0</v>
      </c>
      <c r="H354" s="13">
        <f t="shared" si="11"/>
        <v>0.20770826339127874</v>
      </c>
      <c r="I354" s="13">
        <f t="shared" si="11"/>
        <v>0.97571956892939526</v>
      </c>
      <c r="J354" s="13">
        <f t="shared" si="11"/>
        <v>0.2671385771238905</v>
      </c>
      <c r="K354" s="13">
        <f t="shared" si="11"/>
        <v>0.21124832676367791</v>
      </c>
      <c r="L354" s="13">
        <f t="shared" si="11"/>
        <v>0.41193641648522816</v>
      </c>
      <c r="M354" s="13">
        <f t="shared" si="11"/>
        <v>0.35478148513108965</v>
      </c>
      <c r="N354" s="13">
        <f t="shared" si="11"/>
        <v>0</v>
      </c>
      <c r="O354" s="13">
        <f t="shared" si="11"/>
        <v>0.93364198673425991</v>
      </c>
      <c r="P354" s="13">
        <f t="shared" si="11"/>
        <v>0.3944821066040699</v>
      </c>
      <c r="Q354" s="13">
        <f t="shared" si="11"/>
        <v>0.35712820792653888</v>
      </c>
      <c r="R354" s="13">
        <f t="shared" si="11"/>
        <v>0.14314771731276799</v>
      </c>
      <c r="S354" s="13">
        <f>S343/S349</f>
        <v>0.20646503401513655</v>
      </c>
      <c r="T354" s="13">
        <f t="shared" si="11"/>
        <v>0.20401107193465212</v>
      </c>
      <c r="U354" s="13">
        <f t="shared" si="11"/>
        <v>0.38446185652106235</v>
      </c>
      <c r="V354" s="13">
        <f t="shared" si="11"/>
        <v>2.8164237886226209E-2</v>
      </c>
      <c r="W354" s="13">
        <f t="shared" si="11"/>
        <v>0.29716051624840489</v>
      </c>
      <c r="X354" s="13">
        <f>X343/X349</f>
        <v>8.8596915462692202E-2</v>
      </c>
      <c r="Y354" s="13">
        <f t="shared" si="11"/>
        <v>0.36621797863395544</v>
      </c>
      <c r="Z354" s="13">
        <f t="shared" si="11"/>
        <v>7.0530222916362739E-2</v>
      </c>
      <c r="AA354" s="13">
        <f t="shared" si="11"/>
        <v>0.22167574917651026</v>
      </c>
      <c r="AB354" s="13">
        <f t="shared" si="11"/>
        <v>0.3828709271289969</v>
      </c>
      <c r="AC354" s="13">
        <f t="shared" si="11"/>
        <v>0.43545765965670874</v>
      </c>
      <c r="AD354" s="13">
        <f t="shared" si="11"/>
        <v>4.9858070245693747E-2</v>
      </c>
      <c r="AE354" s="13">
        <f t="shared" si="11"/>
        <v>0.33169163303225857</v>
      </c>
      <c r="AF354" s="13">
        <f t="shared" si="11"/>
        <v>0.24381795074863027</v>
      </c>
      <c r="AG354" s="13" t="e">
        <f>AG343/AG349</f>
        <v>#DIV/0!</v>
      </c>
      <c r="AH354" s="13" t="e">
        <f>AH343/AH349</f>
        <v>#DIV/0!</v>
      </c>
    </row>
    <row r="355" spans="1:34" x14ac:dyDescent="0.2">
      <c r="A355" t="s">
        <v>610</v>
      </c>
      <c r="E355" s="13">
        <f t="shared" ref="E355:AF355" si="12">E344/E349</f>
        <v>0.41776961066626062</v>
      </c>
      <c r="F355" s="13">
        <f t="shared" si="12"/>
        <v>0</v>
      </c>
      <c r="G355" s="13">
        <f t="shared" si="12"/>
        <v>0</v>
      </c>
      <c r="H355" s="13">
        <f t="shared" si="12"/>
        <v>0.24008561955556193</v>
      </c>
      <c r="I355" s="13">
        <f t="shared" si="12"/>
        <v>0</v>
      </c>
      <c r="J355" s="13">
        <f t="shared" si="12"/>
        <v>0.33281669502463668</v>
      </c>
      <c r="K355" s="13">
        <f t="shared" si="12"/>
        <v>0.2119830543265</v>
      </c>
      <c r="L355" s="13">
        <f t="shared" si="12"/>
        <v>0.40478183174498489</v>
      </c>
      <c r="M355" s="13">
        <f t="shared" si="12"/>
        <v>0</v>
      </c>
      <c r="N355" s="13">
        <f t="shared" si="12"/>
        <v>0</v>
      </c>
      <c r="O355" s="13">
        <f t="shared" si="12"/>
        <v>0</v>
      </c>
      <c r="P355" s="13">
        <f t="shared" si="12"/>
        <v>0.28884739770324225</v>
      </c>
      <c r="Q355" s="13">
        <f t="shared" si="12"/>
        <v>0.34620880717732327</v>
      </c>
      <c r="R355" s="13">
        <f t="shared" si="12"/>
        <v>0.20039131071709676</v>
      </c>
      <c r="S355" s="13">
        <f>S344/S349</f>
        <v>0.23790344649002743</v>
      </c>
      <c r="T355" s="13">
        <f t="shared" si="12"/>
        <v>0.23097580357755212</v>
      </c>
      <c r="U355" s="13">
        <f t="shared" si="12"/>
        <v>0.38380274809351239</v>
      </c>
      <c r="V355" s="13">
        <f t="shared" si="12"/>
        <v>0</v>
      </c>
      <c r="W355" s="13">
        <f t="shared" si="12"/>
        <v>0</v>
      </c>
      <c r="X355" s="13">
        <f>X344/X349</f>
        <v>0.36905441931043237</v>
      </c>
      <c r="Y355" s="13">
        <f t="shared" si="12"/>
        <v>0.34134936433656249</v>
      </c>
      <c r="Z355" s="13">
        <f t="shared" si="12"/>
        <v>0</v>
      </c>
      <c r="AA355" s="13">
        <f t="shared" si="12"/>
        <v>0.22281946109142567</v>
      </c>
      <c r="AB355" s="13">
        <f t="shared" si="12"/>
        <v>0</v>
      </c>
      <c r="AC355" s="13">
        <f t="shared" si="12"/>
        <v>0.44460087942786308</v>
      </c>
      <c r="AD355" s="13">
        <f t="shared" si="12"/>
        <v>0</v>
      </c>
      <c r="AE355" s="13">
        <f t="shared" si="12"/>
        <v>0.2367473433069904</v>
      </c>
      <c r="AF355" s="13">
        <f t="shared" si="12"/>
        <v>0.2389137369783142</v>
      </c>
      <c r="AG355" s="13" t="e">
        <f>AG344/AG349</f>
        <v>#DIV/0!</v>
      </c>
      <c r="AH355" s="13" t="e">
        <f>AH344/AH349</f>
        <v>#DIV/0!</v>
      </c>
    </row>
    <row r="356" spans="1:34" x14ac:dyDescent="0.2">
      <c r="A356" t="s">
        <v>611</v>
      </c>
      <c r="E356" s="13">
        <f t="shared" ref="E356:AF356" si="13">E345/E349</f>
        <v>9.7682066707052193E-2</v>
      </c>
      <c r="F356" s="13">
        <f t="shared" si="13"/>
        <v>0.5519427625117469</v>
      </c>
      <c r="G356" s="13">
        <f t="shared" si="13"/>
        <v>0.9204745172732558</v>
      </c>
      <c r="H356" s="13">
        <f t="shared" si="13"/>
        <v>0.45448619093552578</v>
      </c>
      <c r="I356" s="13">
        <f t="shared" si="13"/>
        <v>0</v>
      </c>
      <c r="J356" s="13">
        <f t="shared" si="13"/>
        <v>0.32652171653209022</v>
      </c>
      <c r="K356" s="13">
        <f t="shared" si="13"/>
        <v>0.54194892750528056</v>
      </c>
      <c r="L356" s="13">
        <f t="shared" si="13"/>
        <v>9.3951819775883544E-2</v>
      </c>
      <c r="M356" s="13">
        <f t="shared" si="13"/>
        <v>0.58369248571125087</v>
      </c>
      <c r="N356" s="13">
        <f t="shared" si="13"/>
        <v>0.95980897981959101</v>
      </c>
      <c r="O356" s="13">
        <f t="shared" si="13"/>
        <v>0</v>
      </c>
      <c r="P356" s="13">
        <f t="shared" si="13"/>
        <v>0.24517717386379903</v>
      </c>
      <c r="Q356" s="13">
        <f t="shared" si="13"/>
        <v>0.13496203825126993</v>
      </c>
      <c r="R356" s="13">
        <f t="shared" si="13"/>
        <v>0.50181312264793543</v>
      </c>
      <c r="S356" s="13">
        <f>S345/S349</f>
        <v>0.4624250463519109</v>
      </c>
      <c r="T356" s="13">
        <f t="shared" si="13"/>
        <v>0.47141294272257339</v>
      </c>
      <c r="U356" s="13">
        <f t="shared" si="13"/>
        <v>0.15173937402311108</v>
      </c>
      <c r="V356" s="13">
        <f t="shared" si="13"/>
        <v>0.90889504122569109</v>
      </c>
      <c r="W356" s="13">
        <f t="shared" si="13"/>
        <v>0.64866944208120214</v>
      </c>
      <c r="X356" s="13">
        <f>X345/X349</f>
        <v>0.50563615583483001</v>
      </c>
      <c r="Y356" s="13">
        <f t="shared" si="13"/>
        <v>0.26151985911836773</v>
      </c>
      <c r="Z356" s="13">
        <f t="shared" si="13"/>
        <v>0.87122574588828561</v>
      </c>
      <c r="AA356" s="13">
        <f t="shared" si="13"/>
        <v>0.50196256412822482</v>
      </c>
      <c r="AB356" s="13">
        <f t="shared" si="13"/>
        <v>0.54657581864498728</v>
      </c>
      <c r="AC356" s="13">
        <f t="shared" si="13"/>
        <v>8.2389470963717959E-2</v>
      </c>
      <c r="AD356" s="13">
        <f t="shared" si="13"/>
        <v>0.92244614978083983</v>
      </c>
      <c r="AE356" s="13">
        <f t="shared" si="13"/>
        <v>0.38587486829800222</v>
      </c>
      <c r="AF356" s="13">
        <f t="shared" si="13"/>
        <v>0.47398028576370554</v>
      </c>
      <c r="AG356" s="13" t="e">
        <f>AG345/AG349</f>
        <v>#DIV/0!</v>
      </c>
      <c r="AH356" s="13" t="e">
        <f>AH345/AH349</f>
        <v>#DIV/0!</v>
      </c>
    </row>
    <row r="357" spans="1:34" x14ac:dyDescent="0.2">
      <c r="A357" t="s">
        <v>612</v>
      </c>
      <c r="E357" s="13">
        <f t="shared" ref="E357:AF357" si="14">E346/E349</f>
        <v>6.1145247190760428E-2</v>
      </c>
      <c r="F357" s="13">
        <f t="shared" si="14"/>
        <v>0</v>
      </c>
      <c r="G357" s="13">
        <f t="shared" si="14"/>
        <v>0</v>
      </c>
      <c r="H357" s="13">
        <f t="shared" si="14"/>
        <v>3.6254108210879966E-2</v>
      </c>
      <c r="I357" s="13">
        <f t="shared" si="14"/>
        <v>0</v>
      </c>
      <c r="J357" s="13">
        <f t="shared" si="14"/>
        <v>0</v>
      </c>
      <c r="K357" s="13">
        <f t="shared" si="14"/>
        <v>5.4167540754121715E-3</v>
      </c>
      <c r="L357" s="13">
        <f t="shared" si="14"/>
        <v>6.3249886486037757E-2</v>
      </c>
      <c r="M357" s="13">
        <f t="shared" si="14"/>
        <v>4.638917152037238E-3</v>
      </c>
      <c r="N357" s="13">
        <f t="shared" si="14"/>
        <v>2.4185072649925112E-2</v>
      </c>
      <c r="O357" s="13">
        <f t="shared" si="14"/>
        <v>4.6867647922055215E-2</v>
      </c>
      <c r="P357" s="13">
        <f t="shared" si="14"/>
        <v>3.4060789055303131E-2</v>
      </c>
      <c r="Q357" s="13">
        <f t="shared" si="14"/>
        <v>2.2455082507085711E-2</v>
      </c>
      <c r="R357" s="13">
        <f t="shared" si="14"/>
        <v>7.8987657325033697E-2</v>
      </c>
      <c r="S357" s="13">
        <f>S346/S349</f>
        <v>5.3847901849304311E-2</v>
      </c>
      <c r="T357" s="13">
        <f t="shared" si="14"/>
        <v>5.381228656846896E-2</v>
      </c>
      <c r="U357" s="13">
        <f t="shared" si="14"/>
        <v>4.0113622740142088E-2</v>
      </c>
      <c r="V357" s="13">
        <f t="shared" si="14"/>
        <v>5.9092430299819004E-3</v>
      </c>
      <c r="W357" s="13">
        <f t="shared" si="14"/>
        <v>0</v>
      </c>
      <c r="X357" s="13">
        <f>X346/X349</f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0</v>
      </c>
      <c r="AD357" s="13">
        <f t="shared" si="14"/>
        <v>0</v>
      </c>
      <c r="AE357" s="13">
        <f t="shared" si="14"/>
        <v>0</v>
      </c>
      <c r="AF357" s="13">
        <f t="shared" si="14"/>
        <v>8.3218682563565311E-3</v>
      </c>
      <c r="AG357" s="13" t="e">
        <f>AG346/AG349</f>
        <v>#DIV/0!</v>
      </c>
      <c r="AH357" s="13" t="e">
        <f>AH346/AH349</f>
        <v>#DIV/0!</v>
      </c>
    </row>
    <row r="358" spans="1:34" x14ac:dyDescent="0.2">
      <c r="A358" t="s">
        <v>613</v>
      </c>
      <c r="E358" s="13">
        <f t="shared" ref="E358:AF358" si="15">E347/E349</f>
        <v>1.4530839185757609E-2</v>
      </c>
      <c r="F358" s="13">
        <f t="shared" si="15"/>
        <v>5.1630078546504874E-3</v>
      </c>
      <c r="G358" s="13">
        <f t="shared" si="15"/>
        <v>9.7506386212278806E-3</v>
      </c>
      <c r="H358" s="13">
        <f t="shared" si="15"/>
        <v>2.5343836421504E-3</v>
      </c>
      <c r="I358" s="13">
        <f t="shared" si="15"/>
        <v>-4.1147799184828069E-4</v>
      </c>
      <c r="J358" s="13">
        <f t="shared" si="15"/>
        <v>3.0707084393834885E-3</v>
      </c>
      <c r="K358" s="13">
        <f t="shared" si="15"/>
        <v>-7.7009104720806429E-5</v>
      </c>
      <c r="L358" s="13">
        <f t="shared" si="15"/>
        <v>1.4530501202458379E-2</v>
      </c>
      <c r="M358" s="13">
        <f t="shared" si="15"/>
        <v>-5.2246116456433633E-4</v>
      </c>
      <c r="N358" s="13">
        <f t="shared" si="15"/>
        <v>-5.1952935185474545E-4</v>
      </c>
      <c r="O358" s="13">
        <f t="shared" si="15"/>
        <v>-3.4444096266485869E-4</v>
      </c>
      <c r="P358" s="13">
        <f t="shared" si="15"/>
        <v>-2.3519159099308397E-4</v>
      </c>
      <c r="Q358" s="13">
        <f t="shared" si="15"/>
        <v>9.9008687202546009E-3</v>
      </c>
      <c r="R358" s="13">
        <f t="shared" si="15"/>
        <v>1.178732494266487E-2</v>
      </c>
      <c r="S358" s="13">
        <f>S347/S349</f>
        <v>-5.7684449539954687E-4</v>
      </c>
      <c r="T358" s="13">
        <f t="shared" si="15"/>
        <v>2.7469424593364318E-3</v>
      </c>
      <c r="U358" s="13">
        <f t="shared" si="15"/>
        <v>4.2764004154901489E-3</v>
      </c>
      <c r="V358" s="13">
        <f t="shared" si="15"/>
        <v>-5.8227499854706017E-4</v>
      </c>
      <c r="W358" s="13">
        <f t="shared" si="15"/>
        <v>-5.3839381590974457E-4</v>
      </c>
      <c r="X358" s="13">
        <f>X347/X349</f>
        <v>-4.2698501992932073E-4</v>
      </c>
      <c r="Y358" s="13">
        <f t="shared" si="15"/>
        <v>4.1111200899580482E-3</v>
      </c>
      <c r="Z358" s="13">
        <f t="shared" si="15"/>
        <v>-2.9508587126890164E-4</v>
      </c>
      <c r="AA358" s="13">
        <f t="shared" si="15"/>
        <v>3.6953570471562535E-3</v>
      </c>
      <c r="AB358" s="13">
        <f t="shared" si="15"/>
        <v>-6.6947273014412572E-5</v>
      </c>
      <c r="AC358" s="13">
        <f t="shared" si="15"/>
        <v>1.0301800546408665E-2</v>
      </c>
      <c r="AD358" s="13">
        <f t="shared" si="15"/>
        <v>-4.4308780303092208E-4</v>
      </c>
      <c r="AE358" s="13">
        <f t="shared" si="15"/>
        <v>-1.2930482590047166E-4</v>
      </c>
      <c r="AF358" s="13">
        <f t="shared" si="15"/>
        <v>1.3443054826466369E-2</v>
      </c>
      <c r="AG358" s="13" t="e">
        <f>AG347/AG349</f>
        <v>#DIV/0!</v>
      </c>
      <c r="AH358" s="13" t="e">
        <f>AH347/AH349</f>
        <v>#DIV/0!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2024-03-18T14:42:56Z</dcterms:created>
  <dcterms:modified xsi:type="dcterms:W3CDTF">2024-03-18T14:48:23Z</dcterms:modified>
</cp:coreProperties>
</file>