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52" i="1" l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A349" i="1"/>
  <c r="K349" i="1"/>
  <c r="K356" i="1" s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L342" i="1"/>
  <c r="AL349" i="1" s="1"/>
  <c r="AL351" i="1" s="1"/>
  <c r="AK342" i="1"/>
  <c r="AJ342" i="1"/>
  <c r="AI342" i="1"/>
  <c r="AH342" i="1"/>
  <c r="AH349" i="1" s="1"/>
  <c r="AH351" i="1" s="1"/>
  <c r="AG342" i="1"/>
  <c r="AF342" i="1"/>
  <c r="AE342" i="1"/>
  <c r="AE349" i="1" s="1"/>
  <c r="AD342" i="1"/>
  <c r="AD349" i="1" s="1"/>
  <c r="AD351" i="1" s="1"/>
  <c r="AC342" i="1"/>
  <c r="AB342" i="1"/>
  <c r="AA342" i="1"/>
  <c r="Z342" i="1"/>
  <c r="Z349" i="1" s="1"/>
  <c r="Z351" i="1" s="1"/>
  <c r="Y342" i="1"/>
  <c r="X342" i="1"/>
  <c r="W342" i="1"/>
  <c r="V342" i="1"/>
  <c r="V349" i="1" s="1"/>
  <c r="V351" i="1" s="1"/>
  <c r="U342" i="1"/>
  <c r="T342" i="1"/>
  <c r="S342" i="1"/>
  <c r="S349" i="1" s="1"/>
  <c r="R342" i="1"/>
  <c r="R349" i="1" s="1"/>
  <c r="R351" i="1" s="1"/>
  <c r="Q342" i="1"/>
  <c r="P342" i="1"/>
  <c r="O342" i="1"/>
  <c r="N342" i="1"/>
  <c r="N349" i="1" s="1"/>
  <c r="N351" i="1" s="1"/>
  <c r="M342" i="1"/>
  <c r="L342" i="1"/>
  <c r="K342" i="1"/>
  <c r="J342" i="1"/>
  <c r="J349" i="1" s="1"/>
  <c r="J351" i="1" s="1"/>
  <c r="I342" i="1"/>
  <c r="H342" i="1"/>
  <c r="G342" i="1"/>
  <c r="F342" i="1"/>
  <c r="F349" i="1" s="1"/>
  <c r="F351" i="1" s="1"/>
  <c r="E342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F354" i="1" l="1"/>
  <c r="F355" i="1"/>
  <c r="N355" i="1"/>
  <c r="V355" i="1"/>
  <c r="Z355" i="1"/>
  <c r="AH355" i="1"/>
  <c r="P356" i="1"/>
  <c r="F357" i="1"/>
  <c r="J357" i="1"/>
  <c r="N357" i="1"/>
  <c r="R357" i="1"/>
  <c r="V357" i="1"/>
  <c r="Z357" i="1"/>
  <c r="AD357" i="1"/>
  <c r="AH357" i="1"/>
  <c r="AL357" i="1"/>
  <c r="P358" i="1"/>
  <c r="L354" i="1"/>
  <c r="J355" i="1"/>
  <c r="R355" i="1"/>
  <c r="AD355" i="1"/>
  <c r="AL355" i="1"/>
  <c r="X356" i="1"/>
  <c r="S351" i="1"/>
  <c r="S358" i="1"/>
  <c r="S356" i="1"/>
  <c r="S354" i="1"/>
  <c r="AE351" i="1"/>
  <c r="AE358" i="1"/>
  <c r="AE356" i="1"/>
  <c r="AE354" i="1"/>
  <c r="AF358" i="1"/>
  <c r="AA351" i="1"/>
  <c r="AA358" i="1"/>
  <c r="AA356" i="1"/>
  <c r="AA354" i="1"/>
  <c r="AA353" i="1"/>
  <c r="AI353" i="1"/>
  <c r="AA355" i="1"/>
  <c r="G357" i="1"/>
  <c r="S357" i="1"/>
  <c r="AA357" i="1"/>
  <c r="AI357" i="1"/>
  <c r="Y358" i="1"/>
  <c r="O349" i="1"/>
  <c r="K351" i="1"/>
  <c r="K358" i="1"/>
  <c r="K354" i="1"/>
  <c r="K353" i="1"/>
  <c r="AE353" i="1"/>
  <c r="U354" i="1"/>
  <c r="K355" i="1"/>
  <c r="AI355" i="1"/>
  <c r="Y356" i="1"/>
  <c r="O357" i="1"/>
  <c r="AE357" i="1"/>
  <c r="I358" i="1"/>
  <c r="J354" i="1"/>
  <c r="V354" i="1"/>
  <c r="AH354" i="1"/>
  <c r="F356" i="1"/>
  <c r="R356" i="1"/>
  <c r="AD356" i="1"/>
  <c r="P357" i="1"/>
  <c r="N358" i="1"/>
  <c r="G353" i="1"/>
  <c r="S353" i="1"/>
  <c r="E354" i="1"/>
  <c r="S355" i="1"/>
  <c r="AE355" i="1"/>
  <c r="I356" i="1"/>
  <c r="AG356" i="1"/>
  <c r="K357" i="1"/>
  <c r="Q358" i="1"/>
  <c r="X353" i="1"/>
  <c r="AB353" i="1"/>
  <c r="F354" i="1"/>
  <c r="N354" i="1"/>
  <c r="R354" i="1"/>
  <c r="Z354" i="1"/>
  <c r="AD354" i="1"/>
  <c r="AL354" i="1"/>
  <c r="L355" i="1"/>
  <c r="P355" i="1"/>
  <c r="AF355" i="1"/>
  <c r="J356" i="1"/>
  <c r="N356" i="1"/>
  <c r="V356" i="1"/>
  <c r="Z356" i="1"/>
  <c r="AH356" i="1"/>
  <c r="AL356" i="1"/>
  <c r="L357" i="1"/>
  <c r="F358" i="1"/>
  <c r="J358" i="1"/>
  <c r="R358" i="1"/>
  <c r="V358" i="1"/>
  <c r="Z358" i="1"/>
  <c r="AD358" i="1"/>
  <c r="AH358" i="1"/>
  <c r="AL358" i="1"/>
  <c r="AI349" i="1"/>
  <c r="E349" i="1"/>
  <c r="E358" i="1" s="1"/>
  <c r="I349" i="1"/>
  <c r="M349" i="1"/>
  <c r="Q349" i="1"/>
  <c r="Q356" i="1" s="1"/>
  <c r="U349" i="1"/>
  <c r="U358" i="1" s="1"/>
  <c r="Y349" i="1"/>
  <c r="AC349" i="1"/>
  <c r="AC354" i="1" s="1"/>
  <c r="AG349" i="1"/>
  <c r="AK349" i="1"/>
  <c r="AK354" i="1" s="1"/>
  <c r="G349" i="1"/>
  <c r="W349" i="1"/>
  <c r="W355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F353" i="1"/>
  <c r="J353" i="1"/>
  <c r="N353" i="1"/>
  <c r="R353" i="1"/>
  <c r="V353" i="1"/>
  <c r="Z353" i="1"/>
  <c r="AD353" i="1"/>
  <c r="AH353" i="1"/>
  <c r="AL353" i="1"/>
  <c r="M357" i="1" l="1"/>
  <c r="M353" i="1"/>
  <c r="M355" i="1"/>
  <c r="M351" i="1"/>
  <c r="T355" i="1"/>
  <c r="O351" i="1"/>
  <c r="O358" i="1"/>
  <c r="O356" i="1"/>
  <c r="O354" i="1"/>
  <c r="AC356" i="1"/>
  <c r="O355" i="1"/>
  <c r="AJ356" i="1"/>
  <c r="G351" i="1"/>
  <c r="G358" i="1"/>
  <c r="G354" i="1"/>
  <c r="G356" i="1"/>
  <c r="Y357" i="1"/>
  <c r="Y353" i="1"/>
  <c r="Y355" i="1"/>
  <c r="Y351" i="1"/>
  <c r="I357" i="1"/>
  <c r="I353" i="1"/>
  <c r="I355" i="1"/>
  <c r="I351" i="1"/>
  <c r="AB357" i="1"/>
  <c r="X355" i="1"/>
  <c r="P353" i="1"/>
  <c r="U356" i="1"/>
  <c r="G355" i="1"/>
  <c r="AF357" i="1"/>
  <c r="H355" i="1"/>
  <c r="AF353" i="1"/>
  <c r="AK356" i="1"/>
  <c r="I354" i="1"/>
  <c r="AK358" i="1"/>
  <c r="AJ354" i="1"/>
  <c r="AB358" i="1"/>
  <c r="L358" i="1"/>
  <c r="AF356" i="1"/>
  <c r="L356" i="1"/>
  <c r="X354" i="1"/>
  <c r="W351" i="1"/>
  <c r="W358" i="1"/>
  <c r="W356" i="1"/>
  <c r="W354" i="1"/>
  <c r="AJ357" i="1"/>
  <c r="AK357" i="1"/>
  <c r="AK355" i="1"/>
  <c r="AK351" i="1"/>
  <c r="AK353" i="1"/>
  <c r="U357" i="1"/>
  <c r="U355" i="1"/>
  <c r="U351" i="1"/>
  <c r="U353" i="1"/>
  <c r="E357" i="1"/>
  <c r="E355" i="1"/>
  <c r="E351" i="1"/>
  <c r="E353" i="1"/>
  <c r="X357" i="1"/>
  <c r="AJ353" i="1"/>
  <c r="H353" i="1"/>
  <c r="W357" i="1"/>
  <c r="T353" i="1"/>
  <c r="E356" i="1"/>
  <c r="Y354" i="1"/>
  <c r="O353" i="1"/>
  <c r="AB354" i="1"/>
  <c r="X358" i="1"/>
  <c r="H358" i="1"/>
  <c r="AB356" i="1"/>
  <c r="H356" i="1"/>
  <c r="P354" i="1"/>
  <c r="AC357" i="1"/>
  <c r="AC355" i="1"/>
  <c r="AC351" i="1"/>
  <c r="AC353" i="1"/>
  <c r="AC358" i="1"/>
  <c r="AG357" i="1"/>
  <c r="AG355" i="1"/>
  <c r="AG351" i="1"/>
  <c r="AG353" i="1"/>
  <c r="Q357" i="1"/>
  <c r="Q355" i="1"/>
  <c r="Q351" i="1"/>
  <c r="Q353" i="1"/>
  <c r="AI351" i="1"/>
  <c r="AI358" i="1"/>
  <c r="AI356" i="1"/>
  <c r="AI354" i="1"/>
  <c r="T357" i="1"/>
  <c r="AJ355" i="1"/>
  <c r="AG358" i="1"/>
  <c r="Q354" i="1"/>
  <c r="AJ358" i="1"/>
  <c r="H357" i="1"/>
  <c r="AB355" i="1"/>
  <c r="L353" i="1"/>
  <c r="M356" i="1"/>
  <c r="AG354" i="1"/>
  <c r="W353" i="1"/>
  <c r="M358" i="1"/>
  <c r="M354" i="1"/>
  <c r="T354" i="1"/>
  <c r="T358" i="1"/>
  <c r="T356" i="1"/>
  <c r="H354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<sst xmlns="http://schemas.openxmlformats.org/spreadsheetml/2006/main" count="710" uniqueCount="642">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</sst>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7379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0"/>
      <sheetName val="גיליון212"/>
      <sheetName val="גיליון214"/>
      <sheetName val="גיליון216"/>
      <sheetName val="גיליון218"/>
      <sheetName val="גיליון220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8"/>
  <sheetViews>
    <sheetView rightToLeft="1" tabSelected="1" topLeftCell="A313" workbookViewId="0">
      <selection activeCell="F346" sqref="F346"/>
    </sheetView>
  </sheetViews>
  <sheetFormatPr defaultRowHeight="14.25" x14ac:dyDescent="0.2"/>
  <cols>
    <col min="5" max="5" width="14.25" bestFit="1" customWidth="1"/>
    <col min="32" max="32" width="18.75" bestFit="1" customWidth="1"/>
  </cols>
  <sheetData>
    <row r="1" spans="1:38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508</v>
      </c>
      <c r="AH1">
        <v>509</v>
      </c>
      <c r="AI1">
        <v>510</v>
      </c>
      <c r="AJ1">
        <v>511</v>
      </c>
      <c r="AK1">
        <v>512</v>
      </c>
      <c r="AL1">
        <v>513</v>
      </c>
    </row>
    <row r="2" spans="1:38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14919</v>
      </c>
      <c r="AH2">
        <v>14920</v>
      </c>
      <c r="AI2">
        <v>14921</v>
      </c>
      <c r="AJ2">
        <v>14922</v>
      </c>
      <c r="AK2">
        <v>14923</v>
      </c>
      <c r="AL2">
        <v>14924</v>
      </c>
    </row>
    <row r="3" spans="1:38" ht="15.75" x14ac:dyDescent="0.25">
      <c r="A3" s="3">
        <v>45352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  <c r="AI3" s="10"/>
      <c r="AJ3" s="10"/>
      <c r="AK3" s="10"/>
      <c r="AL3" s="10"/>
    </row>
    <row r="4" spans="1:38" ht="15.75" x14ac:dyDescent="0.25">
      <c r="A4" s="4"/>
      <c r="B4" s="5"/>
      <c r="C4" s="5"/>
      <c r="D4" s="6" t="s">
        <v>0</v>
      </c>
    </row>
    <row r="5" spans="1:38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2121.2730000000001</v>
      </c>
      <c r="F5">
        <v>7112.5690000000004</v>
      </c>
      <c r="G5">
        <v>4925.2330000000002</v>
      </c>
      <c r="H5">
        <v>9575.0769999999993</v>
      </c>
      <c r="I5">
        <v>-309.88200000000001</v>
      </c>
      <c r="J5">
        <v>3544.4639999999999</v>
      </c>
      <c r="K5">
        <v>2106.489</v>
      </c>
      <c r="L5">
        <v>8420.8310000000001</v>
      </c>
      <c r="M5">
        <v>13723.89</v>
      </c>
      <c r="N5">
        <v>2283.0059999999999</v>
      </c>
      <c r="O5">
        <v>3220.085</v>
      </c>
      <c r="P5">
        <v>1717.9839999999999</v>
      </c>
      <c r="Q5">
        <v>742.97500000000002</v>
      </c>
      <c r="R5">
        <v>164.35300000000001</v>
      </c>
      <c r="S5">
        <v>6511.1469999999999</v>
      </c>
      <c r="T5">
        <v>3575.0250000000001</v>
      </c>
      <c r="U5">
        <v>2134.7579999999998</v>
      </c>
      <c r="V5">
        <v>4802.1369999999997</v>
      </c>
      <c r="W5">
        <v>3277.4960000000001</v>
      </c>
      <c r="X5">
        <v>408.41699999999997</v>
      </c>
      <c r="Y5">
        <v>13975.941999999999</v>
      </c>
      <c r="Z5">
        <v>16969.129000000001</v>
      </c>
      <c r="AA5">
        <v>716.25300000000004</v>
      </c>
      <c r="AB5">
        <v>26082.335999999999</v>
      </c>
      <c r="AC5">
        <v>710.80899999999997</v>
      </c>
      <c r="AD5">
        <v>187.50800000000001</v>
      </c>
      <c r="AE5">
        <v>7957.1369999999997</v>
      </c>
      <c r="AF5">
        <v>3064.3240000000001</v>
      </c>
      <c r="AG5">
        <v>237.315</v>
      </c>
      <c r="AH5">
        <v>5.7000000000000002E-2</v>
      </c>
      <c r="AI5">
        <v>15.534000000000001</v>
      </c>
      <c r="AJ5">
        <v>235.506</v>
      </c>
      <c r="AK5">
        <v>269.12400000000002</v>
      </c>
      <c r="AL5">
        <v>43.271000000000001</v>
      </c>
    </row>
    <row r="6" spans="1:38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341.97800000000001</v>
      </c>
      <c r="F6">
        <v>945.18200000000002</v>
      </c>
      <c r="G6">
        <v>217.47800000000001</v>
      </c>
      <c r="H6">
        <v>160.49799999999999</v>
      </c>
      <c r="I6">
        <v>35.72</v>
      </c>
      <c r="J6">
        <v>46.511000000000003</v>
      </c>
      <c r="K6">
        <v>49.13</v>
      </c>
      <c r="L6">
        <v>59.966000000000001</v>
      </c>
      <c r="M6">
        <v>1442.471</v>
      </c>
      <c r="N6">
        <v>267.67899999999997</v>
      </c>
      <c r="O6">
        <v>23.812000000000001</v>
      </c>
      <c r="P6">
        <v>1.2789999999999999</v>
      </c>
      <c r="Q6">
        <v>34.834000000000003</v>
      </c>
      <c r="R6">
        <v>158.09</v>
      </c>
      <c r="S6">
        <v>186.26499999999999</v>
      </c>
      <c r="T6">
        <v>148.04300000000001</v>
      </c>
      <c r="U6">
        <v>1.6870000000000001</v>
      </c>
      <c r="V6">
        <v>383.98599999999999</v>
      </c>
      <c r="W6">
        <v>423.79899999999998</v>
      </c>
      <c r="X6">
        <v>70.161000000000001</v>
      </c>
      <c r="Y6">
        <v>534.92999999999995</v>
      </c>
      <c r="Z6">
        <v>334.76600000000002</v>
      </c>
      <c r="AA6">
        <v>247.74600000000001</v>
      </c>
      <c r="AB6">
        <v>854.83399999999995</v>
      </c>
      <c r="AC6">
        <v>17.690000000000001</v>
      </c>
      <c r="AD6">
        <v>19.344999999999999</v>
      </c>
      <c r="AE6">
        <v>1755.5219999999999</v>
      </c>
      <c r="AF6">
        <v>520.65800000000002</v>
      </c>
      <c r="AG6">
        <v>46.643000000000001</v>
      </c>
      <c r="AH6">
        <v>0</v>
      </c>
      <c r="AI6">
        <v>0</v>
      </c>
      <c r="AJ6">
        <v>0</v>
      </c>
      <c r="AK6">
        <v>9.3019999999999996</v>
      </c>
      <c r="AL6">
        <v>24.053000000000001</v>
      </c>
    </row>
    <row r="7" spans="1:38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</row>
    <row r="9" spans="1:38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</row>
    <row r="11" spans="1:38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5454.5659999999998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8591.8680000000004</v>
      </c>
      <c r="N11">
        <v>0</v>
      </c>
      <c r="O11">
        <v>0</v>
      </c>
      <c r="P11">
        <v>0</v>
      </c>
      <c r="Q11">
        <v>0</v>
      </c>
      <c r="R11">
        <v>0</v>
      </c>
      <c r="S11">
        <v>12.99</v>
      </c>
      <c r="T11">
        <v>0</v>
      </c>
      <c r="U11">
        <v>0</v>
      </c>
      <c r="V11">
        <v>0</v>
      </c>
      <c r="W11">
        <v>2911.6019999999999</v>
      </c>
      <c r="X11">
        <v>0</v>
      </c>
      <c r="Y11">
        <v>0</v>
      </c>
      <c r="Z11">
        <v>0</v>
      </c>
      <c r="AA11">
        <v>0</v>
      </c>
      <c r="AB11">
        <v>5760.1710000000003</v>
      </c>
      <c r="AC11">
        <v>0</v>
      </c>
      <c r="AD11">
        <v>0</v>
      </c>
      <c r="AE11">
        <v>0</v>
      </c>
      <c r="AF11">
        <v>0</v>
      </c>
      <c r="AG11">
        <v>95.698999999999998</v>
      </c>
      <c r="AH11">
        <v>0</v>
      </c>
      <c r="AI11">
        <v>0</v>
      </c>
      <c r="AJ11">
        <v>0</v>
      </c>
      <c r="AK11">
        <v>14.739000000000001</v>
      </c>
      <c r="AL11">
        <v>0</v>
      </c>
    </row>
    <row r="12" spans="1:38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</row>
    <row r="13" spans="1:38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</row>
    <row r="14" spans="1:38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18366.603999999999</v>
      </c>
      <c r="F14">
        <v>0</v>
      </c>
      <c r="G14">
        <v>0</v>
      </c>
      <c r="H14">
        <v>10255.973</v>
      </c>
      <c r="I14">
        <v>11082.642</v>
      </c>
      <c r="J14">
        <v>7352.6130000000003</v>
      </c>
      <c r="K14">
        <v>2276.127</v>
      </c>
      <c r="L14">
        <v>28086.46</v>
      </c>
      <c r="M14">
        <v>0</v>
      </c>
      <c r="N14">
        <v>0</v>
      </c>
      <c r="O14">
        <v>18717.054</v>
      </c>
      <c r="P14">
        <v>6963.0429999999997</v>
      </c>
      <c r="Q14">
        <v>2269.877</v>
      </c>
      <c r="R14">
        <v>573.95699999999999</v>
      </c>
      <c r="S14">
        <v>9702.723</v>
      </c>
      <c r="T14">
        <v>5877.902</v>
      </c>
      <c r="U14">
        <v>8288.59</v>
      </c>
      <c r="V14">
        <v>0</v>
      </c>
      <c r="W14">
        <v>0</v>
      </c>
      <c r="X14">
        <v>107.2</v>
      </c>
      <c r="Y14">
        <v>57323.400999999998</v>
      </c>
      <c r="Z14">
        <v>0</v>
      </c>
      <c r="AA14">
        <v>1495.163</v>
      </c>
      <c r="AB14">
        <v>0</v>
      </c>
      <c r="AC14">
        <v>3417.8910000000001</v>
      </c>
      <c r="AD14">
        <v>0</v>
      </c>
      <c r="AE14">
        <v>35059.784</v>
      </c>
      <c r="AF14">
        <v>13618.592000000001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24685.274000000001</v>
      </c>
      <c r="F16">
        <v>0</v>
      </c>
      <c r="G16">
        <v>0</v>
      </c>
      <c r="H16">
        <v>8205.1669999999995</v>
      </c>
      <c r="I16">
        <v>11468.924999999999</v>
      </c>
      <c r="J16">
        <v>4150.0249999999996</v>
      </c>
      <c r="K16">
        <v>1984.694</v>
      </c>
      <c r="L16">
        <v>24144.170999999998</v>
      </c>
      <c r="M16">
        <v>0</v>
      </c>
      <c r="N16">
        <v>0</v>
      </c>
      <c r="O16">
        <v>14844.083000000001</v>
      </c>
      <c r="P16">
        <v>7404.0839999999998</v>
      </c>
      <c r="Q16">
        <v>1801.501</v>
      </c>
      <c r="R16">
        <v>349.32</v>
      </c>
      <c r="S16">
        <v>6496.23</v>
      </c>
      <c r="T16">
        <v>5737.1589999999997</v>
      </c>
      <c r="U16">
        <v>6105.9610000000002</v>
      </c>
      <c r="V16">
        <v>0</v>
      </c>
      <c r="W16">
        <v>0</v>
      </c>
      <c r="X16">
        <v>0</v>
      </c>
      <c r="Y16">
        <v>50818.072</v>
      </c>
      <c r="Z16">
        <v>0</v>
      </c>
      <c r="AA16">
        <v>646.27599999999995</v>
      </c>
      <c r="AB16">
        <v>0</v>
      </c>
      <c r="AC16">
        <v>2700.4009999999998</v>
      </c>
      <c r="AD16">
        <v>0</v>
      </c>
      <c r="AE16">
        <v>22776.316999999999</v>
      </c>
      <c r="AF16">
        <v>11849.143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</row>
    <row r="18" spans="1:38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7641.2</v>
      </c>
      <c r="I18">
        <v>481.9</v>
      </c>
      <c r="J18">
        <v>2864.8290000000002</v>
      </c>
      <c r="K18">
        <v>1339.2080000000001</v>
      </c>
      <c r="L18">
        <v>0</v>
      </c>
      <c r="M18">
        <v>0</v>
      </c>
      <c r="N18">
        <v>0</v>
      </c>
      <c r="O18">
        <v>0</v>
      </c>
      <c r="P18">
        <v>1195.9069999999999</v>
      </c>
      <c r="Q18">
        <v>0</v>
      </c>
      <c r="R18">
        <v>0</v>
      </c>
      <c r="S18">
        <v>4831.5510000000004</v>
      </c>
      <c r="T18">
        <v>2314.8760000000002</v>
      </c>
      <c r="U18">
        <v>1175.5260000000001</v>
      </c>
      <c r="V18">
        <v>2956.5</v>
      </c>
      <c r="W18">
        <v>712.44</v>
      </c>
      <c r="X18">
        <v>1041.021</v>
      </c>
      <c r="Y18">
        <v>36870.292999999998</v>
      </c>
      <c r="Z18">
        <v>1374.1220000000001</v>
      </c>
      <c r="AA18">
        <v>619.96</v>
      </c>
      <c r="AB18">
        <v>2924.4259999999999</v>
      </c>
      <c r="AC18">
        <v>409.03699999999998</v>
      </c>
      <c r="AD18">
        <v>367.262</v>
      </c>
      <c r="AE18">
        <v>7797.66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</row>
    <row r="20" spans="1:38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</row>
    <row r="21" spans="1:38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5018.6319999999996</v>
      </c>
      <c r="F21">
        <v>0</v>
      </c>
      <c r="G21">
        <v>0</v>
      </c>
      <c r="H21">
        <v>0</v>
      </c>
      <c r="I21">
        <v>789.64499999999998</v>
      </c>
      <c r="J21">
        <v>0</v>
      </c>
      <c r="K21">
        <v>0</v>
      </c>
      <c r="L21">
        <v>3685.01</v>
      </c>
      <c r="M21">
        <v>0</v>
      </c>
      <c r="N21">
        <v>0</v>
      </c>
      <c r="O21">
        <v>526.42999999999995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</row>
    <row r="22" spans="1:38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46482.036</v>
      </c>
      <c r="G22">
        <v>0</v>
      </c>
      <c r="H22">
        <v>0</v>
      </c>
      <c r="I22">
        <v>0</v>
      </c>
      <c r="J22">
        <v>0</v>
      </c>
      <c r="K22">
        <v>384.93400000000003</v>
      </c>
      <c r="L22">
        <v>0</v>
      </c>
      <c r="M22">
        <v>66604.702999999994</v>
      </c>
      <c r="N22">
        <v>0</v>
      </c>
      <c r="O22">
        <v>0</v>
      </c>
      <c r="P22">
        <v>192.46700000000001</v>
      </c>
      <c r="Q22">
        <v>0</v>
      </c>
      <c r="R22">
        <v>0</v>
      </c>
      <c r="S22">
        <v>611.20399999999995</v>
      </c>
      <c r="T22">
        <v>0</v>
      </c>
      <c r="U22">
        <v>0</v>
      </c>
      <c r="V22">
        <v>0</v>
      </c>
      <c r="W22">
        <v>17335.7</v>
      </c>
      <c r="X22">
        <v>0</v>
      </c>
      <c r="Y22">
        <v>0</v>
      </c>
      <c r="Z22">
        <v>0</v>
      </c>
      <c r="AA22">
        <v>0</v>
      </c>
      <c r="AB22">
        <v>27203.61</v>
      </c>
      <c r="AC22">
        <v>0</v>
      </c>
      <c r="AD22">
        <v>0</v>
      </c>
      <c r="AE22">
        <v>0</v>
      </c>
      <c r="AF22">
        <v>0</v>
      </c>
      <c r="AG22">
        <v>558.822</v>
      </c>
      <c r="AH22">
        <v>0</v>
      </c>
      <c r="AI22">
        <v>0</v>
      </c>
      <c r="AJ22">
        <v>0</v>
      </c>
      <c r="AK22">
        <v>75.536000000000001</v>
      </c>
      <c r="AL22">
        <v>0</v>
      </c>
    </row>
    <row r="23" spans="1:38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</row>
    <row r="24" spans="1:38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</row>
    <row r="25" spans="1:38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</row>
    <row r="27" spans="1:38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</row>
    <row r="28" spans="1:38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</row>
    <row r="29" spans="1:38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</row>
    <row r="30" spans="1:38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</row>
    <row r="33" spans="1:38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</row>
    <row r="34" spans="1:38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</row>
    <row r="35" spans="1:38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</row>
    <row r="36" spans="1:38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</row>
    <row r="37" spans="1:38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</row>
    <row r="38" spans="1:38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</row>
    <row r="39" spans="1:38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</row>
    <row r="40" spans="1:38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</row>
    <row r="41" spans="1:38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</row>
    <row r="42" spans="1:38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</row>
    <row r="43" spans="1:38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</row>
    <row r="44" spans="1:38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</row>
    <row r="45" spans="1:38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</row>
    <row r="46" spans="1:38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</row>
    <row r="48" spans="1:38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</row>
    <row r="49" spans="1:38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</row>
    <row r="50" spans="1:38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</row>
    <row r="51" spans="1:38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</row>
    <row r="53" spans="1:38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</row>
    <row r="54" spans="1:38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1:38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1:38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1:38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1:38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</row>
    <row r="59" spans="1:38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</row>
    <row r="60" spans="1:38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17244.501</v>
      </c>
      <c r="F60">
        <v>0</v>
      </c>
      <c r="G60">
        <v>0</v>
      </c>
      <c r="H60">
        <v>5375.9219999999996</v>
      </c>
      <c r="I60">
        <v>0</v>
      </c>
      <c r="J60">
        <v>3845.087</v>
      </c>
      <c r="K60">
        <v>986.01400000000001</v>
      </c>
      <c r="L60">
        <v>17556.652999999998</v>
      </c>
      <c r="M60">
        <v>0</v>
      </c>
      <c r="N60">
        <v>0</v>
      </c>
      <c r="O60">
        <v>0</v>
      </c>
      <c r="P60">
        <v>1400.8409999999999</v>
      </c>
      <c r="Q60">
        <v>877.54</v>
      </c>
      <c r="R60">
        <v>339.392</v>
      </c>
      <c r="S60">
        <v>5175.2730000000001</v>
      </c>
      <c r="T60">
        <v>4698.8770000000004</v>
      </c>
      <c r="U60">
        <v>2527.375</v>
      </c>
      <c r="V60">
        <v>0</v>
      </c>
      <c r="W60">
        <v>0</v>
      </c>
      <c r="X60">
        <v>0</v>
      </c>
      <c r="Y60">
        <v>29998.054</v>
      </c>
      <c r="Z60">
        <v>0</v>
      </c>
      <c r="AA60">
        <v>745.05499999999995</v>
      </c>
      <c r="AB60">
        <v>0</v>
      </c>
      <c r="AC60">
        <v>1489.8820000000001</v>
      </c>
      <c r="AD60">
        <v>0</v>
      </c>
      <c r="AE60">
        <v>16538.789000000001</v>
      </c>
      <c r="AF60">
        <v>10313.546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</row>
    <row r="61" spans="1:38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27.824000000000002</v>
      </c>
      <c r="V61">
        <v>0</v>
      </c>
      <c r="W61">
        <v>0</v>
      </c>
      <c r="X61">
        <v>0</v>
      </c>
      <c r="Y61">
        <v>270.26499999999999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117.858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</row>
    <row r="62" spans="1:38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3161.7260000000001</v>
      </c>
      <c r="F62">
        <v>0</v>
      </c>
      <c r="G62">
        <v>0</v>
      </c>
      <c r="H62">
        <v>1161.164</v>
      </c>
      <c r="I62">
        <v>0</v>
      </c>
      <c r="J62">
        <v>1310.9760000000001</v>
      </c>
      <c r="K62">
        <v>299.08199999999999</v>
      </c>
      <c r="L62">
        <v>5280.8059999999996</v>
      </c>
      <c r="M62">
        <v>0</v>
      </c>
      <c r="N62">
        <v>0</v>
      </c>
      <c r="O62">
        <v>0</v>
      </c>
      <c r="P62">
        <v>633.75300000000004</v>
      </c>
      <c r="Q62">
        <v>324.39699999999999</v>
      </c>
      <c r="R62">
        <v>135.01</v>
      </c>
      <c r="S62">
        <v>2105.9090000000001</v>
      </c>
      <c r="T62">
        <v>1249.107</v>
      </c>
      <c r="U62">
        <v>1102.3989999999999</v>
      </c>
      <c r="V62">
        <v>0</v>
      </c>
      <c r="W62">
        <v>0</v>
      </c>
      <c r="X62">
        <v>0</v>
      </c>
      <c r="Y62">
        <v>4054.4630000000002</v>
      </c>
      <c r="Z62">
        <v>0</v>
      </c>
      <c r="AA62">
        <v>240.74799999999999</v>
      </c>
      <c r="AB62">
        <v>0</v>
      </c>
      <c r="AC62">
        <v>397.63400000000001</v>
      </c>
      <c r="AD62">
        <v>0</v>
      </c>
      <c r="AE62">
        <v>3518.8389999999999</v>
      </c>
      <c r="AF62">
        <v>3762.8389999999999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</row>
    <row r="63" spans="1:38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</row>
    <row r="64" spans="1:38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8036.9309999999996</v>
      </c>
      <c r="F64">
        <v>0</v>
      </c>
      <c r="G64">
        <v>0</v>
      </c>
      <c r="H64">
        <v>3704.328</v>
      </c>
      <c r="I64">
        <v>0</v>
      </c>
      <c r="J64">
        <v>2138.2759999999998</v>
      </c>
      <c r="K64">
        <v>1224.366</v>
      </c>
      <c r="L64">
        <v>11408.638999999999</v>
      </c>
      <c r="M64">
        <v>0</v>
      </c>
      <c r="N64">
        <v>0</v>
      </c>
      <c r="O64">
        <v>0</v>
      </c>
      <c r="P64">
        <v>753.18100000000004</v>
      </c>
      <c r="Q64">
        <v>715.976</v>
      </c>
      <c r="R64">
        <v>240.292</v>
      </c>
      <c r="S64">
        <v>4691.42</v>
      </c>
      <c r="T64">
        <v>2435.3780000000002</v>
      </c>
      <c r="U64">
        <v>1608.4090000000001</v>
      </c>
      <c r="V64">
        <v>0</v>
      </c>
      <c r="W64">
        <v>0</v>
      </c>
      <c r="X64">
        <v>0</v>
      </c>
      <c r="Y64">
        <v>13688.16</v>
      </c>
      <c r="Z64">
        <v>0</v>
      </c>
      <c r="AA64">
        <v>463.15300000000002</v>
      </c>
      <c r="AB64">
        <v>0</v>
      </c>
      <c r="AC64">
        <v>1051.3979999999999</v>
      </c>
      <c r="AD64">
        <v>0</v>
      </c>
      <c r="AE64">
        <v>2766.3389999999999</v>
      </c>
      <c r="AF64">
        <v>3766.011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</row>
    <row r="65" spans="1:38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347.24299999999999</v>
      </c>
      <c r="F65">
        <v>0</v>
      </c>
      <c r="G65">
        <v>0</v>
      </c>
      <c r="H65">
        <v>0</v>
      </c>
      <c r="I65">
        <v>0</v>
      </c>
      <c r="J65">
        <v>36.125</v>
      </c>
      <c r="K65">
        <v>6.532</v>
      </c>
      <c r="L65">
        <v>735.75400000000002</v>
      </c>
      <c r="M65">
        <v>0</v>
      </c>
      <c r="N65">
        <v>0</v>
      </c>
      <c r="O65">
        <v>0</v>
      </c>
      <c r="P65">
        <v>0</v>
      </c>
      <c r="Q65">
        <v>21.047000000000001</v>
      </c>
      <c r="R65">
        <v>0</v>
      </c>
      <c r="S65">
        <v>0</v>
      </c>
      <c r="T65">
        <v>26.128</v>
      </c>
      <c r="U65">
        <v>22.983000000000001</v>
      </c>
      <c r="V65">
        <v>0</v>
      </c>
      <c r="W65">
        <v>0</v>
      </c>
      <c r="X65">
        <v>0</v>
      </c>
      <c r="Y65">
        <v>141.006</v>
      </c>
      <c r="Z65">
        <v>0</v>
      </c>
      <c r="AA65">
        <v>5.54</v>
      </c>
      <c r="AB65">
        <v>0</v>
      </c>
      <c r="AC65">
        <v>34.945999999999998</v>
      </c>
      <c r="AD65">
        <v>0</v>
      </c>
      <c r="AE65">
        <v>48.384999999999998</v>
      </c>
      <c r="AF65">
        <v>213.15600000000001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</row>
    <row r="66" spans="1:38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13887.475</v>
      </c>
      <c r="F66">
        <v>0</v>
      </c>
      <c r="G66">
        <v>0</v>
      </c>
      <c r="H66">
        <v>5558</v>
      </c>
      <c r="I66">
        <v>0</v>
      </c>
      <c r="J66">
        <v>2516.5889999999999</v>
      </c>
      <c r="K66">
        <v>1512.44</v>
      </c>
      <c r="L66">
        <v>16812.545999999998</v>
      </c>
      <c r="M66">
        <v>0</v>
      </c>
      <c r="N66">
        <v>0</v>
      </c>
      <c r="O66">
        <v>0</v>
      </c>
      <c r="P66">
        <v>757.91</v>
      </c>
      <c r="Q66">
        <v>1039.893</v>
      </c>
      <c r="R66">
        <v>302.125</v>
      </c>
      <c r="S66">
        <v>5092.9679999999998</v>
      </c>
      <c r="T66">
        <v>3165.4</v>
      </c>
      <c r="U66">
        <v>2973.1550000000002</v>
      </c>
      <c r="V66">
        <v>0</v>
      </c>
      <c r="W66">
        <v>0</v>
      </c>
      <c r="X66">
        <v>0</v>
      </c>
      <c r="Y66">
        <v>20686.302</v>
      </c>
      <c r="Z66">
        <v>0</v>
      </c>
      <c r="AA66">
        <v>610.79399999999998</v>
      </c>
      <c r="AB66">
        <v>0</v>
      </c>
      <c r="AC66">
        <v>1856.364</v>
      </c>
      <c r="AD66">
        <v>0</v>
      </c>
      <c r="AE66">
        <v>7156.723</v>
      </c>
      <c r="AF66">
        <v>7109.4960000000001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</row>
    <row r="67" spans="1:38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</row>
    <row r="68" spans="1:38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</row>
    <row r="69" spans="1:38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</row>
    <row r="70" spans="1:38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2885.5140000000001</v>
      </c>
      <c r="F70">
        <v>0</v>
      </c>
      <c r="G70">
        <v>0</v>
      </c>
      <c r="H70">
        <v>961.41399999999999</v>
      </c>
      <c r="I70">
        <v>0</v>
      </c>
      <c r="J70">
        <v>586.40800000000002</v>
      </c>
      <c r="K70">
        <v>269.90899999999999</v>
      </c>
      <c r="L70">
        <v>1932.616</v>
      </c>
      <c r="M70">
        <v>0</v>
      </c>
      <c r="N70">
        <v>0</v>
      </c>
      <c r="O70">
        <v>0</v>
      </c>
      <c r="P70">
        <v>190.268</v>
      </c>
      <c r="Q70">
        <v>210.54400000000001</v>
      </c>
      <c r="R70">
        <v>147.863</v>
      </c>
      <c r="S70">
        <v>925.84900000000005</v>
      </c>
      <c r="T70">
        <v>1139.998</v>
      </c>
      <c r="U70">
        <v>616.69600000000003</v>
      </c>
      <c r="V70">
        <v>0</v>
      </c>
      <c r="W70">
        <v>0</v>
      </c>
      <c r="X70">
        <v>0</v>
      </c>
      <c r="Y70">
        <v>1137.068</v>
      </c>
      <c r="Z70">
        <v>0</v>
      </c>
      <c r="AA70">
        <v>186.56899999999999</v>
      </c>
      <c r="AB70">
        <v>0</v>
      </c>
      <c r="AC70">
        <v>408.92099999999999</v>
      </c>
      <c r="AD70">
        <v>0</v>
      </c>
      <c r="AE70">
        <v>0</v>
      </c>
      <c r="AF70">
        <v>579.86400000000003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</row>
    <row r="71" spans="1:38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</row>
    <row r="72" spans="1:38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1090.4010000000001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</row>
    <row r="74" spans="1:38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</row>
    <row r="75" spans="1:38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</row>
    <row r="76" spans="1:38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</row>
    <row r="77" spans="1:38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815.88599999999997</v>
      </c>
      <c r="F77">
        <v>0</v>
      </c>
      <c r="G77">
        <v>0</v>
      </c>
      <c r="H77">
        <v>160.26300000000001</v>
      </c>
      <c r="I77">
        <v>0</v>
      </c>
      <c r="J77">
        <v>98.343000000000004</v>
      </c>
      <c r="K77">
        <v>21.853999999999999</v>
      </c>
      <c r="L77">
        <v>1023.5</v>
      </c>
      <c r="M77">
        <v>0</v>
      </c>
      <c r="N77">
        <v>0</v>
      </c>
      <c r="O77">
        <v>0</v>
      </c>
      <c r="P77">
        <v>0</v>
      </c>
      <c r="Q77">
        <v>61.92</v>
      </c>
      <c r="R77">
        <v>36.423999999999999</v>
      </c>
      <c r="S77">
        <v>0</v>
      </c>
      <c r="T77">
        <v>120.19799999999999</v>
      </c>
      <c r="U77">
        <v>116.55500000000001</v>
      </c>
      <c r="V77">
        <v>0</v>
      </c>
      <c r="W77">
        <v>0</v>
      </c>
      <c r="X77">
        <v>0</v>
      </c>
      <c r="Y77">
        <v>1005.288</v>
      </c>
      <c r="Z77">
        <v>0</v>
      </c>
      <c r="AA77">
        <v>29.138999999999999</v>
      </c>
      <c r="AB77">
        <v>0</v>
      </c>
      <c r="AC77">
        <v>178.47499999999999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</row>
    <row r="78" spans="1:38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1081.2180000000001</v>
      </c>
      <c r="F78">
        <v>0</v>
      </c>
      <c r="G78">
        <v>0</v>
      </c>
      <c r="H78">
        <v>143.58500000000001</v>
      </c>
      <c r="I78">
        <v>0</v>
      </c>
      <c r="J78">
        <v>89.162000000000006</v>
      </c>
      <c r="K78">
        <v>16.867999999999999</v>
      </c>
      <c r="L78">
        <v>1382.134</v>
      </c>
      <c r="M78">
        <v>0</v>
      </c>
      <c r="N78">
        <v>0</v>
      </c>
      <c r="O78">
        <v>0</v>
      </c>
      <c r="P78">
        <v>0</v>
      </c>
      <c r="Q78">
        <v>53.472000000000001</v>
      </c>
      <c r="R78">
        <v>36.442</v>
      </c>
      <c r="S78">
        <v>0</v>
      </c>
      <c r="T78">
        <v>100.489</v>
      </c>
      <c r="U78">
        <v>81.343000000000004</v>
      </c>
      <c r="V78">
        <v>0</v>
      </c>
      <c r="W78">
        <v>0</v>
      </c>
      <c r="X78">
        <v>0</v>
      </c>
      <c r="Y78">
        <v>730.92200000000003</v>
      </c>
      <c r="Z78">
        <v>0</v>
      </c>
      <c r="AA78">
        <v>22.792999999999999</v>
      </c>
      <c r="AB78">
        <v>0</v>
      </c>
      <c r="AC78">
        <v>0</v>
      </c>
      <c r="AD78">
        <v>0</v>
      </c>
      <c r="AE78">
        <v>0</v>
      </c>
      <c r="AF78">
        <v>485.41500000000002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</row>
    <row r="79" spans="1:38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</row>
    <row r="81" spans="1:38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</row>
    <row r="82" spans="1:38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</row>
    <row r="83" spans="1:38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</row>
    <row r="84" spans="1:38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</row>
    <row r="85" spans="1:38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</row>
    <row r="86" spans="1:38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</row>
    <row r="87" spans="1:38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</row>
    <row r="88" spans="1:38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</row>
    <row r="89" spans="1:38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</row>
    <row r="90" spans="1:38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</row>
    <row r="91" spans="1:38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</row>
    <row r="92" spans="1:38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38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</row>
    <row r="94" spans="1:38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</row>
    <row r="95" spans="1:38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</row>
    <row r="97" spans="1:38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</row>
    <row r="98" spans="1:38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</row>
    <row r="99" spans="1:38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</row>
    <row r="100" spans="1:38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</row>
    <row r="101" spans="1:38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</row>
    <row r="102" spans="1:38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23899.054</v>
      </c>
      <c r="H102">
        <v>7403.6469999999999</v>
      </c>
      <c r="I102">
        <v>0</v>
      </c>
      <c r="J102">
        <v>2886.82</v>
      </c>
      <c r="K102">
        <v>2426.9490000000001</v>
      </c>
      <c r="L102">
        <v>634.94299999999998</v>
      </c>
      <c r="M102">
        <v>0</v>
      </c>
      <c r="N102">
        <v>31126.848999999998</v>
      </c>
      <c r="O102">
        <v>0</v>
      </c>
      <c r="P102">
        <v>1532.9839999999999</v>
      </c>
      <c r="Q102">
        <v>232.43700000000001</v>
      </c>
      <c r="R102">
        <v>531.25699999999995</v>
      </c>
      <c r="S102">
        <v>6589.2920000000004</v>
      </c>
      <c r="T102">
        <v>6135.6949999999997</v>
      </c>
      <c r="U102">
        <v>1330.0250000000001</v>
      </c>
      <c r="V102">
        <v>10965.083000000001</v>
      </c>
      <c r="W102">
        <v>0</v>
      </c>
      <c r="X102">
        <v>0</v>
      </c>
      <c r="Y102">
        <v>23020.865000000002</v>
      </c>
      <c r="Z102">
        <v>3981.5630000000001</v>
      </c>
      <c r="AA102">
        <v>1257.6559999999999</v>
      </c>
      <c r="AB102">
        <v>0</v>
      </c>
      <c r="AC102">
        <v>165.24600000000001</v>
      </c>
      <c r="AD102">
        <v>526.75400000000002</v>
      </c>
      <c r="AE102">
        <v>20939.803</v>
      </c>
      <c r="AF102">
        <v>9976.9879999999994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</row>
    <row r="103" spans="1:38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13382.54</v>
      </c>
      <c r="H103">
        <v>3366.1610000000001</v>
      </c>
      <c r="I103">
        <v>0</v>
      </c>
      <c r="J103">
        <v>1339.67</v>
      </c>
      <c r="K103">
        <v>1516.316</v>
      </c>
      <c r="L103">
        <v>0</v>
      </c>
      <c r="M103">
        <v>0</v>
      </c>
      <c r="N103">
        <v>17815.001</v>
      </c>
      <c r="O103">
        <v>0</v>
      </c>
      <c r="P103">
        <v>172.6</v>
      </c>
      <c r="Q103">
        <v>141.94999999999999</v>
      </c>
      <c r="R103">
        <v>230.91200000000001</v>
      </c>
      <c r="S103">
        <v>2681.163</v>
      </c>
      <c r="T103">
        <v>2612.5129999999999</v>
      </c>
      <c r="U103">
        <v>149.07599999999999</v>
      </c>
      <c r="V103">
        <v>7406.9049999999997</v>
      </c>
      <c r="W103">
        <v>0</v>
      </c>
      <c r="X103">
        <v>0</v>
      </c>
      <c r="Y103">
        <v>9024.9030000000002</v>
      </c>
      <c r="Z103">
        <v>1593.644</v>
      </c>
      <c r="AA103">
        <v>532.76</v>
      </c>
      <c r="AB103">
        <v>0</v>
      </c>
      <c r="AC103">
        <v>76.95</v>
      </c>
      <c r="AD103">
        <v>404.95499999999998</v>
      </c>
      <c r="AE103">
        <v>7785.0249999999996</v>
      </c>
      <c r="AF103">
        <v>1823.6569999999999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</row>
    <row r="104" spans="1:38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354.66199999999998</v>
      </c>
      <c r="F104">
        <v>0</v>
      </c>
      <c r="G104">
        <v>402.72899999999998</v>
      </c>
      <c r="H104">
        <v>647.03399999999999</v>
      </c>
      <c r="I104">
        <v>0</v>
      </c>
      <c r="J104">
        <v>179.63499999999999</v>
      </c>
      <c r="K104">
        <v>369.25</v>
      </c>
      <c r="L104">
        <v>515.87199999999996</v>
      </c>
      <c r="M104">
        <v>0</v>
      </c>
      <c r="N104">
        <v>2893.5239999999999</v>
      </c>
      <c r="O104">
        <v>0</v>
      </c>
      <c r="P104">
        <v>111.76</v>
      </c>
      <c r="Q104">
        <v>60.930999999999997</v>
      </c>
      <c r="R104">
        <v>162.34299999999999</v>
      </c>
      <c r="S104">
        <v>542.19399999999996</v>
      </c>
      <c r="T104">
        <v>843.85</v>
      </c>
      <c r="U104">
        <v>56.802</v>
      </c>
      <c r="V104">
        <v>1319.213</v>
      </c>
      <c r="W104">
        <v>0</v>
      </c>
      <c r="X104">
        <v>0</v>
      </c>
      <c r="Y104">
        <v>984.49800000000005</v>
      </c>
      <c r="Z104">
        <v>463.68900000000002</v>
      </c>
      <c r="AA104">
        <v>66.995999999999995</v>
      </c>
      <c r="AB104">
        <v>0</v>
      </c>
      <c r="AC104">
        <v>0</v>
      </c>
      <c r="AD104">
        <v>121.07</v>
      </c>
      <c r="AE104">
        <v>0</v>
      </c>
      <c r="AF104">
        <v>540.6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</row>
    <row r="105" spans="1:38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</row>
    <row r="106" spans="1:38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</row>
    <row r="107" spans="1:38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</row>
    <row r="108" spans="1:38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</row>
    <row r="109" spans="1:38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924.91399999999999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</row>
    <row r="110" spans="1:38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3278.808</v>
      </c>
      <c r="I110">
        <v>0</v>
      </c>
      <c r="J110">
        <v>406.82299999999998</v>
      </c>
      <c r="K110">
        <v>435.56299999999999</v>
      </c>
      <c r="L110">
        <v>0</v>
      </c>
      <c r="M110">
        <v>0</v>
      </c>
      <c r="N110">
        <v>0</v>
      </c>
      <c r="O110">
        <v>0</v>
      </c>
      <c r="P110">
        <v>461.44</v>
      </c>
      <c r="Q110">
        <v>79.283000000000001</v>
      </c>
      <c r="R110">
        <v>169.304</v>
      </c>
      <c r="S110">
        <v>1469.048</v>
      </c>
      <c r="T110">
        <v>1910.08</v>
      </c>
      <c r="U110">
        <v>321.45800000000003</v>
      </c>
      <c r="V110">
        <v>2391.6350000000002</v>
      </c>
      <c r="W110">
        <v>0</v>
      </c>
      <c r="X110">
        <v>0</v>
      </c>
      <c r="Y110">
        <v>3240.3539999999998</v>
      </c>
      <c r="Z110">
        <v>892.14800000000002</v>
      </c>
      <c r="AA110">
        <v>0</v>
      </c>
      <c r="AB110">
        <v>0</v>
      </c>
      <c r="AC110">
        <v>0</v>
      </c>
      <c r="AD110">
        <v>340.16199999999998</v>
      </c>
      <c r="AE110">
        <v>1277.819</v>
      </c>
      <c r="AF110">
        <v>1472.182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</row>
    <row r="111" spans="1:38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</row>
    <row r="112" spans="1:38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</row>
    <row r="113" spans="1:38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</row>
    <row r="114" spans="1:38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3541.89</v>
      </c>
      <c r="F114">
        <v>0</v>
      </c>
      <c r="G114">
        <v>40863.925999999999</v>
      </c>
      <c r="H114">
        <v>4071.1210000000001</v>
      </c>
      <c r="I114">
        <v>0</v>
      </c>
      <c r="J114">
        <v>2584.7269999999999</v>
      </c>
      <c r="K114">
        <v>1439.0540000000001</v>
      </c>
      <c r="L114">
        <v>3047.49</v>
      </c>
      <c r="M114">
        <v>0</v>
      </c>
      <c r="N114">
        <v>48109.232000000004</v>
      </c>
      <c r="O114">
        <v>0</v>
      </c>
      <c r="P114">
        <v>984.31</v>
      </c>
      <c r="Q114">
        <v>0</v>
      </c>
      <c r="R114">
        <v>117.253</v>
      </c>
      <c r="S114">
        <v>7380.39</v>
      </c>
      <c r="T114">
        <v>2577.4960000000001</v>
      </c>
      <c r="U114">
        <v>356.226</v>
      </c>
      <c r="V114">
        <v>16241.615</v>
      </c>
      <c r="W114">
        <v>0</v>
      </c>
      <c r="X114">
        <v>2376.1660000000002</v>
      </c>
      <c r="Y114">
        <v>9757.0589999999993</v>
      </c>
      <c r="Z114">
        <v>3533.759</v>
      </c>
      <c r="AA114">
        <v>427.37200000000001</v>
      </c>
      <c r="AB114">
        <v>0</v>
      </c>
      <c r="AC114">
        <v>0</v>
      </c>
      <c r="AD114">
        <v>1428.768</v>
      </c>
      <c r="AE114">
        <v>8802.3680000000004</v>
      </c>
      <c r="AF114">
        <v>1525.24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</row>
    <row r="115" spans="1:38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6143.9080000000004</v>
      </c>
      <c r="F115">
        <v>74503.485000000001</v>
      </c>
      <c r="G115">
        <v>0</v>
      </c>
      <c r="H115">
        <v>26319.440999999999</v>
      </c>
      <c r="I115">
        <v>0</v>
      </c>
      <c r="J115">
        <v>9614.1</v>
      </c>
      <c r="K115">
        <v>9109.2330000000002</v>
      </c>
      <c r="L115">
        <v>8088.9560000000001</v>
      </c>
      <c r="M115">
        <v>110062.773</v>
      </c>
      <c r="N115">
        <v>0</v>
      </c>
      <c r="O115">
        <v>0</v>
      </c>
      <c r="P115">
        <v>5806.8490000000002</v>
      </c>
      <c r="Q115">
        <v>676.154</v>
      </c>
      <c r="R115">
        <v>1416.7159999999999</v>
      </c>
      <c r="S115">
        <v>23165.41</v>
      </c>
      <c r="T115">
        <v>12679.2</v>
      </c>
      <c r="U115">
        <v>3347.51</v>
      </c>
      <c r="V115">
        <v>57326.262999999999</v>
      </c>
      <c r="W115">
        <v>46126.286999999997</v>
      </c>
      <c r="X115">
        <v>2267.7199999999998</v>
      </c>
      <c r="Y115">
        <v>55317.836000000003</v>
      </c>
      <c r="Z115">
        <v>48909.673999999999</v>
      </c>
      <c r="AA115">
        <v>3808.9870000000001</v>
      </c>
      <c r="AB115">
        <v>46319.192000000003</v>
      </c>
      <c r="AC115">
        <v>1042.2460000000001</v>
      </c>
      <c r="AD115">
        <v>3743.5039999999999</v>
      </c>
      <c r="AE115">
        <v>33174.385000000002</v>
      </c>
      <c r="AF115">
        <v>24452.573</v>
      </c>
      <c r="AG115">
        <v>1032.925</v>
      </c>
      <c r="AH115">
        <v>0</v>
      </c>
      <c r="AI115">
        <v>2.1440000000000001</v>
      </c>
      <c r="AJ115">
        <v>10.102</v>
      </c>
      <c r="AK115">
        <v>332.05</v>
      </c>
      <c r="AL115">
        <v>64.813999999999993</v>
      </c>
    </row>
    <row r="116" spans="1:38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4696.3729999999996</v>
      </c>
      <c r="F116">
        <v>0</v>
      </c>
      <c r="G116">
        <v>0</v>
      </c>
      <c r="H116">
        <v>8171.3370000000004</v>
      </c>
      <c r="I116">
        <v>0</v>
      </c>
      <c r="J116">
        <v>7978.8379999999997</v>
      </c>
      <c r="K116">
        <v>1708.79</v>
      </c>
      <c r="L116">
        <v>6752.6660000000002</v>
      </c>
      <c r="M116">
        <v>0</v>
      </c>
      <c r="N116">
        <v>0</v>
      </c>
      <c r="O116">
        <v>0</v>
      </c>
      <c r="P116">
        <v>8175.3019999999997</v>
      </c>
      <c r="Q116">
        <v>952.72699999999998</v>
      </c>
      <c r="R116">
        <v>87.281000000000006</v>
      </c>
      <c r="S116">
        <v>3581.8609999999999</v>
      </c>
      <c r="T116">
        <v>3551.2379999999998</v>
      </c>
      <c r="U116">
        <v>6860.9030000000002</v>
      </c>
      <c r="V116">
        <v>0</v>
      </c>
      <c r="W116">
        <v>0</v>
      </c>
      <c r="X116">
        <v>4775.1779999999999</v>
      </c>
      <c r="Y116">
        <v>71743.400999999998</v>
      </c>
      <c r="Z116">
        <v>0</v>
      </c>
      <c r="AA116">
        <v>586.87400000000002</v>
      </c>
      <c r="AB116">
        <v>0</v>
      </c>
      <c r="AC116">
        <v>1714.374</v>
      </c>
      <c r="AD116">
        <v>0</v>
      </c>
      <c r="AE116">
        <v>16592.098000000002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</row>
    <row r="117" spans="1:38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</row>
    <row r="118" spans="1:38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</row>
    <row r="119" spans="1:38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841.86699999999996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</row>
    <row r="120" spans="1:38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2441.627</v>
      </c>
      <c r="F120">
        <v>0</v>
      </c>
      <c r="G120">
        <v>0</v>
      </c>
      <c r="H120">
        <v>6353.473</v>
      </c>
      <c r="I120">
        <v>0</v>
      </c>
      <c r="J120">
        <v>2018.7950000000001</v>
      </c>
      <c r="K120">
        <v>1384.4169999999999</v>
      </c>
      <c r="L120">
        <v>2948.7350000000001</v>
      </c>
      <c r="M120">
        <v>0</v>
      </c>
      <c r="N120">
        <v>0</v>
      </c>
      <c r="O120">
        <v>0</v>
      </c>
      <c r="P120">
        <v>1079.4670000000001</v>
      </c>
      <c r="Q120">
        <v>321.09100000000001</v>
      </c>
      <c r="R120">
        <v>517.43600000000004</v>
      </c>
      <c r="S120">
        <v>6044.2190000000001</v>
      </c>
      <c r="T120">
        <v>8211.4580000000005</v>
      </c>
      <c r="U120">
        <v>689.54499999999996</v>
      </c>
      <c r="V120">
        <v>8055.1189999999997</v>
      </c>
      <c r="W120">
        <v>0</v>
      </c>
      <c r="X120">
        <v>2031.171</v>
      </c>
      <c r="Y120">
        <v>9944.7839999999997</v>
      </c>
      <c r="Z120">
        <v>6748.81</v>
      </c>
      <c r="AA120">
        <v>664.36199999999997</v>
      </c>
      <c r="AB120">
        <v>0</v>
      </c>
      <c r="AC120">
        <v>69.549000000000007</v>
      </c>
      <c r="AD120">
        <v>430.02100000000002</v>
      </c>
      <c r="AE120">
        <v>6889.0309999999999</v>
      </c>
      <c r="AF120">
        <v>14145.512000000001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20.539000000000001</v>
      </c>
    </row>
    <row r="121" spans="1:38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542.322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1527.3109999999999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</row>
    <row r="122" spans="1:38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</row>
    <row r="123" spans="1:38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</row>
    <row r="124" spans="1:38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47.883000000000003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</row>
    <row r="125" spans="1:38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</row>
    <row r="126" spans="1:38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</row>
    <row r="127" spans="1:38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</row>
    <row r="128" spans="1:38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</row>
    <row r="129" spans="1:38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</row>
    <row r="130" spans="1:38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</row>
    <row r="131" spans="1:38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746.55799999999999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38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</row>
    <row r="133" spans="1:38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</row>
    <row r="134" spans="1:38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</row>
    <row r="136" spans="1:38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</row>
    <row r="137" spans="1:38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7.2409999999999997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6.0339999999999998</v>
      </c>
      <c r="T137">
        <v>6.0339999999999998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</row>
    <row r="138" spans="1:38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</row>
    <row r="139" spans="1:38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</row>
    <row r="140" spans="1:38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</row>
    <row r="141" spans="1:38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</row>
    <row r="142" spans="1:38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</row>
    <row r="143" spans="1:38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</row>
    <row r="144" spans="1:38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</row>
    <row r="145" spans="1:38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</row>
    <row r="146" spans="1:38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</row>
    <row r="147" spans="1:38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1132.46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1142.288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0.94899999999999995</v>
      </c>
      <c r="T147">
        <v>0</v>
      </c>
      <c r="U147">
        <v>0</v>
      </c>
      <c r="V147">
        <v>0</v>
      </c>
      <c r="W147">
        <v>483.13099999999997</v>
      </c>
      <c r="X147">
        <v>0</v>
      </c>
      <c r="Y147">
        <v>0</v>
      </c>
      <c r="Z147">
        <v>0</v>
      </c>
      <c r="AA147">
        <v>0</v>
      </c>
      <c r="AB147">
        <v>805.21900000000005</v>
      </c>
      <c r="AC147">
        <v>0</v>
      </c>
      <c r="AD147">
        <v>0</v>
      </c>
      <c r="AE147">
        <v>0</v>
      </c>
      <c r="AF147">
        <v>0</v>
      </c>
      <c r="AG147">
        <v>9.92</v>
      </c>
      <c r="AH147">
        <v>0</v>
      </c>
      <c r="AI147">
        <v>0</v>
      </c>
      <c r="AJ147">
        <v>0</v>
      </c>
      <c r="AK147">
        <v>1.3440000000000001</v>
      </c>
      <c r="AL147">
        <v>0</v>
      </c>
    </row>
    <row r="148" spans="1:38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</row>
    <row r="149" spans="1:38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</row>
    <row r="150" spans="1:38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</row>
    <row r="151" spans="1:38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</row>
    <row r="152" spans="1:38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</row>
    <row r="153" spans="1:38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</row>
    <row r="154" spans="1:38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1:38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</row>
    <row r="156" spans="1:38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</row>
    <row r="157" spans="1:38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</row>
    <row r="158" spans="1:38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</row>
    <row r="159" spans="1:38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</row>
    <row r="160" spans="1:38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</row>
    <row r="161" spans="1:38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</row>
    <row r="162" spans="1:38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</row>
    <row r="163" spans="1:38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</row>
    <row r="164" spans="1:38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</row>
    <row r="165" spans="1:38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</row>
    <row r="166" spans="1:38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</row>
    <row r="167" spans="1:38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</row>
    <row r="168" spans="1:38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</row>
    <row r="169" spans="1:38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</row>
    <row r="170" spans="1:38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</row>
    <row r="171" spans="1:38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</row>
    <row r="172" spans="1:38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</row>
    <row r="173" spans="1:38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</row>
    <row r="174" spans="1:38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</row>
    <row r="175" spans="1:38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</row>
    <row r="176" spans="1:38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</row>
    <row r="177" spans="1:38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</row>
    <row r="178" spans="1:38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</row>
    <row r="179" spans="1:38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</row>
    <row r="180" spans="1:38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</row>
    <row r="181" spans="1:38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</row>
    <row r="182" spans="1:38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</row>
    <row r="183" spans="1:38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</row>
    <row r="184" spans="1:38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</row>
    <row r="185" spans="1:38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1:38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</row>
    <row r="187" spans="1:38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</row>
    <row r="188" spans="1:38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1:38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</row>
    <row r="190" spans="1:38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</row>
    <row r="191" spans="1:38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</row>
    <row r="192" spans="1:38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</row>
    <row r="193" spans="1:38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</row>
    <row r="194" spans="1:38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</row>
    <row r="195" spans="1:38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</row>
    <row r="196" spans="1:38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</row>
    <row r="197" spans="1:38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</row>
    <row r="198" spans="1:38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</row>
    <row r="199" spans="1:38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</row>
    <row r="200" spans="1:38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</row>
    <row r="201" spans="1:38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</row>
    <row r="202" spans="1:38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</row>
    <row r="203" spans="1:38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</row>
    <row r="204" spans="1:38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</row>
    <row r="205" spans="1:38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</row>
    <row r="206" spans="1:38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</row>
    <row r="207" spans="1:38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</row>
    <row r="208" spans="1:38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</row>
    <row r="209" spans="1:38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</row>
    <row r="210" spans="1:38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1:38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</row>
    <row r="212" spans="1:38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</row>
    <row r="213" spans="1:38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</row>
    <row r="214" spans="1:38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</row>
    <row r="215" spans="1:38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</row>
    <row r="216" spans="1:38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</row>
    <row r="217" spans="1:38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</row>
    <row r="218" spans="1:38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</row>
    <row r="219" spans="1:38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</row>
    <row r="220" spans="1:38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</row>
    <row r="221" spans="1:38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</row>
    <row r="222" spans="1:38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</row>
    <row r="223" spans="1:38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</row>
    <row r="224" spans="1:38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</row>
    <row r="225" spans="1:38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</row>
    <row r="226" spans="1:38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</row>
    <row r="227" spans="1:38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</row>
    <row r="228" spans="1:38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</row>
    <row r="229" spans="1:38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</row>
    <row r="230" spans="1:38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</row>
    <row r="231" spans="1:38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</row>
    <row r="232" spans="1:38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</row>
    <row r="233" spans="1:38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</row>
    <row r="234" spans="1:38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</row>
    <row r="236" spans="1:38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</row>
    <row r="237" spans="1:38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</row>
    <row r="238" spans="1:38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</row>
    <row r="239" spans="1:38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</row>
    <row r="240" spans="1:38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</row>
    <row r="241" spans="1:38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</row>
    <row r="242" spans="1:38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</row>
    <row r="243" spans="1:38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</row>
    <row r="244" spans="1:38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1:38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</row>
    <row r="246" spans="1:38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</row>
    <row r="247" spans="1:38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1:38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1:38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</row>
    <row r="250" spans="1:38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</row>
    <row r="251" spans="1:38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1:38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</row>
    <row r="253" spans="1:38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</row>
    <row r="254" spans="1:38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</row>
    <row r="255" spans="1:38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</row>
    <row r="256" spans="1:38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</row>
    <row r="257" spans="1:38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</row>
    <row r="258" spans="1:38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</row>
    <row r="259" spans="1:38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</row>
    <row r="260" spans="1:38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</row>
    <row r="261" spans="1:38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</row>
    <row r="262" spans="1:38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</row>
    <row r="263" spans="1:38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</row>
    <row r="265" spans="1:38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</row>
    <row r="266" spans="1:38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</row>
    <row r="267" spans="1:38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</row>
    <row r="268" spans="1:38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</row>
    <row r="269" spans="1:38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</row>
    <row r="270" spans="1:38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</row>
    <row r="271" spans="1:38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</row>
    <row r="272" spans="1:38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</row>
    <row r="273" spans="1:38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</row>
    <row r="274" spans="1:38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</row>
    <row r="275" spans="1:38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</row>
    <row r="276" spans="1:38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</row>
    <row r="277" spans="1:38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</row>
    <row r="278" spans="1:38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7213.9219999999996</v>
      </c>
      <c r="F278">
        <v>0</v>
      </c>
      <c r="G278">
        <v>0</v>
      </c>
      <c r="H278">
        <v>3653.08</v>
      </c>
      <c r="I278">
        <v>0</v>
      </c>
      <c r="J278">
        <v>0</v>
      </c>
      <c r="K278">
        <v>98.534000000000006</v>
      </c>
      <c r="L278">
        <v>11033.165999999999</v>
      </c>
      <c r="M278">
        <v>854.58100000000002</v>
      </c>
      <c r="N278">
        <v>2328.7080000000001</v>
      </c>
      <c r="O278">
        <v>1529.711</v>
      </c>
      <c r="P278">
        <v>1397.4449999999999</v>
      </c>
      <c r="Q278">
        <v>239.72800000000001</v>
      </c>
      <c r="R278">
        <v>479.01499999999999</v>
      </c>
      <c r="S278">
        <v>4641.9629999999997</v>
      </c>
      <c r="T278">
        <v>3573.0949999999998</v>
      </c>
      <c r="U278">
        <v>1638.6030000000001</v>
      </c>
      <c r="V278">
        <v>620.74599999999998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938.78399999999999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</row>
    <row r="279" spans="1:38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</row>
    <row r="280" spans="1:38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</row>
    <row r="281" spans="1:38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</row>
    <row r="282" spans="1:38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</row>
    <row r="283" spans="1:38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</row>
    <row r="284" spans="1:38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</row>
    <row r="285" spans="1:38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</row>
    <row r="286" spans="1:38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</row>
    <row r="287" spans="1:38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</row>
    <row r="288" spans="1:38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</row>
    <row r="289" spans="1:38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</row>
    <row r="290" spans="1:38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</row>
    <row r="291" spans="1:38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</row>
    <row r="292" spans="1:38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</row>
    <row r="293" spans="1:38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</row>
    <row r="294" spans="1:38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</row>
    <row r="295" spans="1:38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</row>
    <row r="296" spans="1:38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</row>
    <row r="297" spans="1:38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</row>
    <row r="298" spans="1:38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</row>
    <row r="299" spans="1:38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</row>
    <row r="300" spans="1:38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</row>
    <row r="301" spans="1:38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</row>
    <row r="302" spans="1:38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</row>
    <row r="303" spans="1:38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</row>
    <row r="304" spans="1:38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</row>
    <row r="305" spans="1:38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</row>
    <row r="306" spans="1:38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</row>
    <row r="307" spans="1:38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</row>
    <row r="308" spans="1:38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</row>
    <row r="309" spans="1:38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</row>
    <row r="310" spans="1:38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</row>
    <row r="311" spans="1:38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</row>
    <row r="312" spans="1:38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</row>
    <row r="313" spans="1:38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</row>
    <row r="314" spans="1:38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</row>
    <row r="315" spans="1:38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</row>
    <row r="316" spans="1:38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</row>
    <row r="317" spans="1:38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</row>
    <row r="318" spans="1:38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</row>
    <row r="319" spans="1:38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</row>
    <row r="320" spans="1:38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</row>
    <row r="321" spans="1:38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</row>
    <row r="322" spans="1:38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</row>
    <row r="323" spans="1:38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</row>
    <row r="324" spans="1:38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</row>
    <row r="325" spans="1:38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</row>
    <row r="326" spans="1:38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</row>
    <row r="327" spans="1:38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</row>
    <row r="328" spans="1:38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</row>
    <row r="329" spans="1:38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</row>
    <row r="330" spans="1:38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</row>
    <row r="331" spans="1:38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</row>
    <row r="332" spans="1:38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</row>
    <row r="333" spans="1:38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1074.915</v>
      </c>
      <c r="F333">
        <v>0</v>
      </c>
      <c r="G333">
        <v>82.603999999999999</v>
      </c>
      <c r="H333">
        <v>153.321</v>
      </c>
      <c r="I333">
        <v>0</v>
      </c>
      <c r="J333">
        <v>130.41999999999999</v>
      </c>
      <c r="K333">
        <v>12.468</v>
      </c>
      <c r="L333">
        <v>850.71199999999999</v>
      </c>
      <c r="M333">
        <v>0</v>
      </c>
      <c r="N333">
        <v>111.73099999999999</v>
      </c>
      <c r="O333">
        <v>0</v>
      </c>
      <c r="P333">
        <v>2.661</v>
      </c>
      <c r="Q333">
        <v>39.832000000000001</v>
      </c>
      <c r="R333">
        <v>15.868</v>
      </c>
      <c r="S333">
        <v>49.283000000000001</v>
      </c>
      <c r="T333">
        <v>79.897000000000006</v>
      </c>
      <c r="U333">
        <v>34.192</v>
      </c>
      <c r="V333">
        <v>37.173000000000002</v>
      </c>
      <c r="W333">
        <v>0</v>
      </c>
      <c r="X333">
        <v>0.60199999999999998</v>
      </c>
      <c r="Y333">
        <v>481.02</v>
      </c>
      <c r="Z333">
        <v>14.335000000000001</v>
      </c>
      <c r="AA333">
        <v>14.005000000000001</v>
      </c>
      <c r="AB333">
        <v>0</v>
      </c>
      <c r="AC333">
        <v>61.945999999999998</v>
      </c>
      <c r="AD333">
        <v>2.0840000000000001</v>
      </c>
      <c r="AE333">
        <v>327.01299999999998</v>
      </c>
      <c r="AF333">
        <v>333.57900000000001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</row>
    <row r="334" spans="1:38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-61.076000000000001</v>
      </c>
      <c r="F334">
        <v>-59.938000000000002</v>
      </c>
      <c r="G334">
        <v>-44.734000000000002</v>
      </c>
      <c r="H334">
        <v>-111.374</v>
      </c>
      <c r="I334">
        <v>-10.154</v>
      </c>
      <c r="J334">
        <v>-25.576000000000001</v>
      </c>
      <c r="K334">
        <v>-17.841999999999999</v>
      </c>
      <c r="L334">
        <v>-90.503</v>
      </c>
      <c r="M334">
        <v>-93.527000000000001</v>
      </c>
      <c r="N334">
        <v>-56.878</v>
      </c>
      <c r="O334">
        <v>-13.278</v>
      </c>
      <c r="P334">
        <v>-8.4499999999999993</v>
      </c>
      <c r="Q334">
        <v>-6.2370000000000001</v>
      </c>
      <c r="R334">
        <v>-3.6059999999999999</v>
      </c>
      <c r="S334">
        <v>-48.969000000000001</v>
      </c>
      <c r="T334">
        <v>-30.553000000000001</v>
      </c>
      <c r="U334">
        <v>-18.468</v>
      </c>
      <c r="V334">
        <v>-54.155999999999999</v>
      </c>
      <c r="W334">
        <v>-33.270000000000003</v>
      </c>
      <c r="X334">
        <v>-5.5650000000000004</v>
      </c>
      <c r="Y334">
        <v>-6.8890000000000002</v>
      </c>
      <c r="Z334">
        <v>-2.48</v>
      </c>
      <c r="AA334">
        <v>-0.23499999999999999</v>
      </c>
      <c r="AB334">
        <v>-1.2929999999999999</v>
      </c>
      <c r="AC334">
        <v>-8.7560000000000002</v>
      </c>
      <c r="AD334">
        <v>-3.7759999999999998</v>
      </c>
      <c r="AE334">
        <v>-26.01</v>
      </c>
      <c r="AF334">
        <v>-167.43700000000001</v>
      </c>
      <c r="AG334">
        <v>-0.33400000000000002</v>
      </c>
      <c r="AH334">
        <v>0</v>
      </c>
      <c r="AI334">
        <v>-4.0000000000000001E-3</v>
      </c>
      <c r="AJ334">
        <v>-1.7999999999999999E-2</v>
      </c>
      <c r="AK334">
        <v>-5.165</v>
      </c>
      <c r="AL334">
        <v>-1.421</v>
      </c>
    </row>
    <row r="335" spans="1:38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-3.7719999999999998</v>
      </c>
      <c r="F335">
        <v>-0.71899999999999997</v>
      </c>
      <c r="G335">
        <v>-3.7029999999999998</v>
      </c>
      <c r="H335">
        <v>-2.145</v>
      </c>
      <c r="I335">
        <v>-1.39</v>
      </c>
      <c r="J335">
        <v>0</v>
      </c>
      <c r="K335">
        <v>-148.744</v>
      </c>
      <c r="L335">
        <v>-1.8149999999999999</v>
      </c>
      <c r="M335">
        <v>-5.274</v>
      </c>
      <c r="N335">
        <v>-1.7190000000000001</v>
      </c>
      <c r="O335">
        <v>-1.5840000000000001</v>
      </c>
      <c r="P335">
        <v>0</v>
      </c>
      <c r="Q335">
        <v>0</v>
      </c>
      <c r="R335">
        <v>0</v>
      </c>
      <c r="S335">
        <v>0</v>
      </c>
      <c r="T335">
        <v>-2.52</v>
      </c>
      <c r="U335">
        <v>-0.22600000000000001</v>
      </c>
      <c r="V335">
        <v>-22.012</v>
      </c>
      <c r="W335">
        <v>-27.619</v>
      </c>
      <c r="X335">
        <v>0</v>
      </c>
      <c r="Y335">
        <v>-15.928000000000001</v>
      </c>
      <c r="Z335">
        <v>-6.1669999999999998</v>
      </c>
      <c r="AA335">
        <v>-1.2649999999999999</v>
      </c>
      <c r="AB335">
        <v>-0.96</v>
      </c>
      <c r="AC335">
        <v>0</v>
      </c>
      <c r="AD335">
        <v>0</v>
      </c>
      <c r="AE335">
        <v>0</v>
      </c>
      <c r="AF335">
        <v>-21.701000000000001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</row>
    <row r="336" spans="1:38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</row>
    <row r="337" spans="1:38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</row>
    <row r="338" spans="1:38" ht="15.75" x14ac:dyDescent="0.25">
      <c r="A338" s="7" t="s">
        <v>605</v>
      </c>
      <c r="B338" s="7" t="s">
        <v>606</v>
      </c>
      <c r="C338" s="7"/>
      <c r="D338" s="7"/>
      <c r="E338">
        <v>123396.704</v>
      </c>
      <c r="F338">
        <v>136316.19899999999</v>
      </c>
      <c r="G338">
        <v>84566.994000000006</v>
      </c>
      <c r="H338">
        <v>116213.736</v>
      </c>
      <c r="I338">
        <v>23537.405999999999</v>
      </c>
      <c r="J338">
        <v>55693.66</v>
      </c>
      <c r="K338">
        <v>30811.634999999998</v>
      </c>
      <c r="L338">
        <v>154309.30799999999</v>
      </c>
      <c r="M338">
        <v>202323.77299999999</v>
      </c>
      <c r="N338">
        <v>104877.133</v>
      </c>
      <c r="O338">
        <v>38846.313000000002</v>
      </c>
      <c r="P338">
        <v>40927.084999999999</v>
      </c>
      <c r="Q338">
        <v>10891.871999999999</v>
      </c>
      <c r="R338">
        <v>6207.0469999999996</v>
      </c>
      <c r="S338">
        <v>102988.68799999999</v>
      </c>
      <c r="T338">
        <v>72736.062999999995</v>
      </c>
      <c r="U338">
        <v>41548.906999999999</v>
      </c>
      <c r="V338">
        <v>112430.20699999999</v>
      </c>
      <c r="W338">
        <v>71209.566000000006</v>
      </c>
      <c r="X338">
        <v>13072.071</v>
      </c>
      <c r="Y338">
        <v>414726.06900000002</v>
      </c>
      <c r="Z338">
        <v>84806.991999999998</v>
      </c>
      <c r="AA338">
        <v>13386.700999999999</v>
      </c>
      <c r="AB338">
        <v>109947.535</v>
      </c>
      <c r="AC338">
        <v>15795.003000000001</v>
      </c>
      <c r="AD338">
        <v>7615.54</v>
      </c>
      <c r="AE338">
        <v>201254.88500000001</v>
      </c>
      <c r="AF338">
        <v>113845.647</v>
      </c>
      <c r="AG338">
        <v>1980.99</v>
      </c>
      <c r="AH338">
        <v>5.7000000000000002E-2</v>
      </c>
      <c r="AI338">
        <v>17.673999999999999</v>
      </c>
      <c r="AJ338">
        <v>245.59</v>
      </c>
      <c r="AK338">
        <v>696.93</v>
      </c>
      <c r="AL338">
        <v>151.256</v>
      </c>
    </row>
    <row r="340" spans="1:38" ht="15.75" x14ac:dyDescent="0.25">
      <c r="A340" s="7" t="s">
        <v>607</v>
      </c>
      <c r="E340">
        <f t="shared" ref="E340:AH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  <c r="AK340">
        <f>SUM(AK5:AK337)-AK338</f>
        <v>0</v>
      </c>
      <c r="AL340">
        <f>SUM(AL5:AL337)-AL338</f>
        <v>0</v>
      </c>
    </row>
    <row r="342" spans="1:38" x14ac:dyDescent="0.2">
      <c r="A342" t="s">
        <v>608</v>
      </c>
      <c r="D342">
        <v>1</v>
      </c>
      <c r="E342" s="11">
        <f t="shared" ref="E342:AH342" si="1">SUMIF($D$4:$D$336,$D$342,E4:E336)</f>
        <v>2463.2510000000002</v>
      </c>
      <c r="F342" s="11">
        <f t="shared" si="1"/>
        <v>13512.316999999999</v>
      </c>
      <c r="G342" s="11">
        <f t="shared" si="1"/>
        <v>5142.7110000000002</v>
      </c>
      <c r="H342" s="11">
        <f t="shared" si="1"/>
        <v>9735.5749999999989</v>
      </c>
      <c r="I342" s="11">
        <f t="shared" si="1"/>
        <v>-274.16200000000003</v>
      </c>
      <c r="J342" s="11">
        <f t="shared" si="1"/>
        <v>3590.9749999999999</v>
      </c>
      <c r="K342" s="11">
        <f t="shared" si="1"/>
        <v>2155.6190000000001</v>
      </c>
      <c r="L342" s="11">
        <f t="shared" si="1"/>
        <v>8480.7970000000005</v>
      </c>
      <c r="M342" s="11">
        <f t="shared" si="1"/>
        <v>23758.228999999999</v>
      </c>
      <c r="N342" s="11">
        <f t="shared" si="1"/>
        <v>2550.6849999999999</v>
      </c>
      <c r="O342" s="11">
        <f t="shared" si="1"/>
        <v>3243.8969999999999</v>
      </c>
      <c r="P342" s="11">
        <f t="shared" si="1"/>
        <v>1719.2629999999999</v>
      </c>
      <c r="Q342" s="11">
        <f t="shared" si="1"/>
        <v>777.80899999999997</v>
      </c>
      <c r="R342" s="11">
        <f t="shared" si="1"/>
        <v>322.44299999999998</v>
      </c>
      <c r="S342" s="11">
        <f>SUMIF($D$4:$D$336,$D$342,S4:S336)</f>
        <v>6710.402</v>
      </c>
      <c r="T342" s="11">
        <f t="shared" si="1"/>
        <v>3723.0680000000002</v>
      </c>
      <c r="U342" s="11">
        <f t="shared" si="1"/>
        <v>2136.4449999999997</v>
      </c>
      <c r="V342" s="11">
        <f t="shared" si="1"/>
        <v>5186.1229999999996</v>
      </c>
      <c r="W342" s="11">
        <f t="shared" si="1"/>
        <v>6612.8969999999999</v>
      </c>
      <c r="X342" s="11">
        <f>SUMIF($D$4:$D$336,$D$342,X4:X336)</f>
        <v>478.57799999999997</v>
      </c>
      <c r="Y342" s="11">
        <f t="shared" si="1"/>
        <v>14510.871999999999</v>
      </c>
      <c r="Z342" s="11">
        <f t="shared" si="1"/>
        <v>17303.895</v>
      </c>
      <c r="AA342" s="11">
        <f t="shared" si="1"/>
        <v>963.99900000000002</v>
      </c>
      <c r="AB342" s="11">
        <f t="shared" si="1"/>
        <v>32697.341</v>
      </c>
      <c r="AC342" s="11">
        <f t="shared" si="1"/>
        <v>728.49900000000002</v>
      </c>
      <c r="AD342" s="11">
        <f t="shared" si="1"/>
        <v>206.85300000000001</v>
      </c>
      <c r="AE342" s="11">
        <f t="shared" si="1"/>
        <v>9712.6589999999997</v>
      </c>
      <c r="AF342" s="11">
        <f t="shared" si="1"/>
        <v>3584.982</v>
      </c>
      <c r="AG342" s="11">
        <f t="shared" si="1"/>
        <v>379.65699999999998</v>
      </c>
      <c r="AH342" s="11">
        <f t="shared" si="1"/>
        <v>5.7000000000000002E-2</v>
      </c>
      <c r="AI342" s="11">
        <f>SUMIF($D$4:$D$336,$D$342,AI4:AI336)</f>
        <v>15.534000000000001</v>
      </c>
      <c r="AJ342" s="11">
        <f>SUMIF($D$4:$D$336,$D$342,AJ4:AJ336)</f>
        <v>235.506</v>
      </c>
      <c r="AK342" s="11">
        <f>SUMIF($D$4:$D$336,$D$342,AK4:AK336)</f>
        <v>293.16500000000002</v>
      </c>
      <c r="AL342" s="11">
        <f>SUMIF($D$4:$D$336,$D$342,AL4:AL336)</f>
        <v>67.323999999999998</v>
      </c>
    </row>
    <row r="343" spans="1:38" x14ac:dyDescent="0.2">
      <c r="A343" t="s">
        <v>609</v>
      </c>
      <c r="D343">
        <v>2</v>
      </c>
      <c r="E343" s="11">
        <f t="shared" ref="E343:AH343" si="2">SUMIF($D$4:$D$336,$D$343,E4:E336)</f>
        <v>48070.509999999995</v>
      </c>
      <c r="F343" s="11">
        <f t="shared" si="2"/>
        <v>46482.036</v>
      </c>
      <c r="G343" s="11">
        <f t="shared" si="2"/>
        <v>0</v>
      </c>
      <c r="H343" s="11">
        <f t="shared" si="2"/>
        <v>26102.34</v>
      </c>
      <c r="I343" s="11">
        <f t="shared" si="2"/>
        <v>23823.112000000001</v>
      </c>
      <c r="J343" s="11">
        <f t="shared" si="2"/>
        <v>14367.466999999999</v>
      </c>
      <c r="K343" s="11">
        <f t="shared" si="2"/>
        <v>5984.9630000000006</v>
      </c>
      <c r="L343" s="11">
        <f t="shared" si="2"/>
        <v>55915.640999999996</v>
      </c>
      <c r="M343" s="11">
        <f t="shared" si="2"/>
        <v>66604.702999999994</v>
      </c>
      <c r="N343" s="11">
        <f t="shared" si="2"/>
        <v>0</v>
      </c>
      <c r="O343" s="11">
        <f t="shared" si="2"/>
        <v>34087.567000000003</v>
      </c>
      <c r="P343" s="11">
        <f t="shared" si="2"/>
        <v>15755.501</v>
      </c>
      <c r="Q343" s="11">
        <f t="shared" si="2"/>
        <v>4071.3779999999997</v>
      </c>
      <c r="R343" s="11">
        <f t="shared" si="2"/>
        <v>923.27700000000004</v>
      </c>
      <c r="S343" s="11">
        <f>SUMIF($D$4:$D$336,$D$343,S4:S336)</f>
        <v>21641.708000000002</v>
      </c>
      <c r="T343" s="11">
        <f t="shared" si="2"/>
        <v>13929.937</v>
      </c>
      <c r="U343" s="11">
        <f t="shared" si="2"/>
        <v>15570.076999999999</v>
      </c>
      <c r="V343" s="11">
        <f t="shared" si="2"/>
        <v>2956.5</v>
      </c>
      <c r="W343" s="11">
        <f t="shared" si="2"/>
        <v>18048.14</v>
      </c>
      <c r="X343" s="11">
        <f>SUMIF($D$4:$D$336,$D$343,X4:X336)</f>
        <v>1148.221</v>
      </c>
      <c r="Y343" s="11">
        <f t="shared" si="2"/>
        <v>145011.766</v>
      </c>
      <c r="Z343" s="11">
        <f t="shared" si="2"/>
        <v>1374.1220000000001</v>
      </c>
      <c r="AA343" s="11">
        <f t="shared" si="2"/>
        <v>2761.3989999999999</v>
      </c>
      <c r="AB343" s="11">
        <f t="shared" si="2"/>
        <v>30128.036</v>
      </c>
      <c r="AC343" s="11">
        <f t="shared" si="2"/>
        <v>6527.3289999999997</v>
      </c>
      <c r="AD343" s="11">
        <f t="shared" si="2"/>
        <v>367.262</v>
      </c>
      <c r="AE343" s="11">
        <f t="shared" si="2"/>
        <v>65633.760999999999</v>
      </c>
      <c r="AF343" s="11">
        <f t="shared" si="2"/>
        <v>25467.735000000001</v>
      </c>
      <c r="AG343" s="11">
        <f t="shared" si="2"/>
        <v>558.822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  <c r="AK343" s="11">
        <f>SUMIF($D$4:$D$336,$D$343,AK4:AK336)</f>
        <v>75.536000000000001</v>
      </c>
      <c r="AL343" s="11">
        <f>SUMIF($D$4:$D$336,$D$343,AL4:AL336)</f>
        <v>0</v>
      </c>
    </row>
    <row r="344" spans="1:38" x14ac:dyDescent="0.2">
      <c r="A344" t="s">
        <v>610</v>
      </c>
      <c r="D344">
        <v>3</v>
      </c>
      <c r="E344" s="11">
        <f t="shared" ref="E344:AH344" si="3">SUMIF($D$4:$D$336,$D$344,E4:E336)</f>
        <v>50259.762999999999</v>
      </c>
      <c r="F344" s="11">
        <f t="shared" si="3"/>
        <v>0</v>
      </c>
      <c r="G344" s="11">
        <f t="shared" si="3"/>
        <v>0</v>
      </c>
      <c r="H344" s="11">
        <f t="shared" si="3"/>
        <v>24932.164999999997</v>
      </c>
      <c r="I344" s="11">
        <f t="shared" si="3"/>
        <v>0</v>
      </c>
      <c r="J344" s="11">
        <f t="shared" si="3"/>
        <v>18412.298999999999</v>
      </c>
      <c r="K344" s="11">
        <f t="shared" si="3"/>
        <v>6007.1329999999998</v>
      </c>
      <c r="L344" s="11">
        <f t="shared" si="3"/>
        <v>60479.68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11911.254999999999</v>
      </c>
      <c r="Q344" s="11">
        <f t="shared" si="3"/>
        <v>4142.1239999999998</v>
      </c>
      <c r="R344" s="11">
        <f t="shared" si="3"/>
        <v>1251.963</v>
      </c>
      <c r="S344" s="11">
        <f>SUMIF($D$4:$D$336,$D$344,S4:S336)</f>
        <v>22115.601999999999</v>
      </c>
      <c r="T344" s="11">
        <f t="shared" si="3"/>
        <v>16266.126</v>
      </c>
      <c r="U344" s="11">
        <f t="shared" si="3"/>
        <v>15739.744000000001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4775.1779999999999</v>
      </c>
      <c r="Y344" s="11">
        <f t="shared" si="3"/>
        <v>141718.71899999998</v>
      </c>
      <c r="Z344" s="11">
        <f t="shared" si="3"/>
        <v>0</v>
      </c>
      <c r="AA344" s="11">
        <f t="shared" si="3"/>
        <v>2838.7330000000002</v>
      </c>
      <c r="AB344" s="11">
        <f t="shared" si="3"/>
        <v>0</v>
      </c>
      <c r="AC344" s="11">
        <f t="shared" si="3"/>
        <v>6953.5190000000002</v>
      </c>
      <c r="AD344" s="11">
        <f t="shared" si="3"/>
        <v>0</v>
      </c>
      <c r="AE344" s="11">
        <f t="shared" si="3"/>
        <v>46739.031000000003</v>
      </c>
      <c r="AF344" s="11">
        <f t="shared" si="3"/>
        <v>27272.223000000002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  <c r="AK344" s="11">
        <f>SUMIF($D$4:$D$336,$D$344,AK4:AK336)</f>
        <v>0</v>
      </c>
      <c r="AL344" s="11">
        <f>SUMIF($D$4:$D$336,$D$344,AL4:AL336)</f>
        <v>0</v>
      </c>
    </row>
    <row r="345" spans="1:38" x14ac:dyDescent="0.2">
      <c r="A345" t="s">
        <v>611</v>
      </c>
      <c r="B345">
        <v>7</v>
      </c>
      <c r="D345">
        <v>4</v>
      </c>
      <c r="E345" s="11">
        <f t="shared" ref="E345:AH345" si="4">SUMIF($D$4:$D$336,$D$345,E4:E336)</f>
        <v>12482.087</v>
      </c>
      <c r="F345" s="11">
        <f t="shared" si="4"/>
        <v>75635.945000000007</v>
      </c>
      <c r="G345" s="11">
        <f t="shared" si="4"/>
        <v>78548.248999999996</v>
      </c>
      <c r="H345" s="11">
        <f t="shared" si="4"/>
        <v>51446.925999999999</v>
      </c>
      <c r="I345" s="11">
        <f t="shared" si="4"/>
        <v>0</v>
      </c>
      <c r="J345" s="11">
        <f t="shared" si="4"/>
        <v>19030.57</v>
      </c>
      <c r="K345" s="11">
        <f t="shared" si="4"/>
        <v>16680.782000000003</v>
      </c>
      <c r="L345" s="11">
        <f t="shared" si="4"/>
        <v>15235.996000000001</v>
      </c>
      <c r="M345" s="11">
        <f t="shared" si="4"/>
        <v>111205.061</v>
      </c>
      <c r="N345" s="11">
        <f t="shared" si="4"/>
        <v>99944.606</v>
      </c>
      <c r="O345" s="11">
        <f t="shared" si="4"/>
        <v>0</v>
      </c>
      <c r="P345" s="11">
        <f t="shared" si="4"/>
        <v>10149.41</v>
      </c>
      <c r="Q345" s="11">
        <f t="shared" si="4"/>
        <v>1511.846</v>
      </c>
      <c r="R345" s="11">
        <f t="shared" si="4"/>
        <v>3145.221</v>
      </c>
      <c r="S345" s="11">
        <f>SUMIF($D$4:$D$336,$D$345,S4:S336)</f>
        <v>47878.699000000001</v>
      </c>
      <c r="T345" s="11">
        <f t="shared" si="4"/>
        <v>34976.326000000001</v>
      </c>
      <c r="U345" s="11">
        <f t="shared" si="4"/>
        <v>6250.6419999999998</v>
      </c>
      <c r="V345" s="11">
        <f t="shared" si="4"/>
        <v>103705.83300000001</v>
      </c>
      <c r="W345" s="11">
        <f t="shared" si="4"/>
        <v>46609.417999999998</v>
      </c>
      <c r="X345" s="11">
        <f>SUMIF($D$4:$D$336,$D$345,X4:X336)</f>
        <v>6675.0570000000007</v>
      </c>
      <c r="Y345" s="11">
        <f t="shared" si="4"/>
        <v>111290.29900000001</v>
      </c>
      <c r="Z345" s="11">
        <f t="shared" si="4"/>
        <v>66123.286999999997</v>
      </c>
      <c r="AA345" s="11">
        <f t="shared" si="4"/>
        <v>6758.1330000000007</v>
      </c>
      <c r="AB345" s="11">
        <f t="shared" si="4"/>
        <v>47124.411</v>
      </c>
      <c r="AC345" s="11">
        <f t="shared" si="4"/>
        <v>1353.991</v>
      </c>
      <c r="AD345" s="11">
        <f t="shared" si="4"/>
        <v>7043.1169999999993</v>
      </c>
      <c r="AE345" s="11">
        <f t="shared" si="4"/>
        <v>78868.430999999997</v>
      </c>
      <c r="AF345" s="11">
        <f t="shared" si="4"/>
        <v>54861.666000000005</v>
      </c>
      <c r="AG345" s="11">
        <f t="shared" si="4"/>
        <v>1042.845</v>
      </c>
      <c r="AH345" s="11">
        <f t="shared" si="4"/>
        <v>0</v>
      </c>
      <c r="AI345" s="11">
        <f>SUMIF($D$4:$D$336,$D$345,AI4:AI336)</f>
        <v>2.1440000000000001</v>
      </c>
      <c r="AJ345" s="11">
        <f>SUMIF($D$4:$D$336,$D$345,AJ4:AJ336)</f>
        <v>10.102</v>
      </c>
      <c r="AK345" s="11">
        <f>SUMIF($D$4:$D$336,$D$345,AK4:AK336)</f>
        <v>333.39400000000001</v>
      </c>
      <c r="AL345" s="11">
        <f>SUMIF($D$4:$D$336,$D$345,AL4:AL336)</f>
        <v>85.352999999999994</v>
      </c>
    </row>
    <row r="346" spans="1:38" x14ac:dyDescent="0.2">
      <c r="A346" t="s">
        <v>612</v>
      </c>
      <c r="D346">
        <v>5</v>
      </c>
      <c r="E346" s="11">
        <f t="shared" ref="E346:AH346" si="5">SUMIF($D$4:$D$336,$D$346,E4:E336)</f>
        <v>7213.9219999999996</v>
      </c>
      <c r="F346" s="11">
        <f t="shared" si="5"/>
        <v>0</v>
      </c>
      <c r="G346" s="11">
        <f t="shared" si="5"/>
        <v>0</v>
      </c>
      <c r="H346" s="11">
        <f t="shared" si="5"/>
        <v>3653.08</v>
      </c>
      <c r="I346" s="11">
        <f t="shared" si="5"/>
        <v>0</v>
      </c>
      <c r="J346" s="11">
        <f t="shared" si="5"/>
        <v>0</v>
      </c>
      <c r="K346" s="11">
        <f t="shared" si="5"/>
        <v>98.534000000000006</v>
      </c>
      <c r="L346" s="11">
        <f t="shared" si="5"/>
        <v>11033.165999999999</v>
      </c>
      <c r="M346" s="11">
        <f t="shared" si="5"/>
        <v>854.58100000000002</v>
      </c>
      <c r="N346" s="11">
        <f t="shared" si="5"/>
        <v>2328.7080000000001</v>
      </c>
      <c r="O346" s="11">
        <f t="shared" si="5"/>
        <v>1529.711</v>
      </c>
      <c r="P346" s="11">
        <f t="shared" si="5"/>
        <v>1397.4449999999999</v>
      </c>
      <c r="Q346" s="11">
        <f t="shared" si="5"/>
        <v>239.72800000000001</v>
      </c>
      <c r="R346" s="11">
        <f t="shared" si="5"/>
        <v>479.01499999999999</v>
      </c>
      <c r="S346" s="11">
        <f>SUMIF($D$4:$D$336,$D$346,S4:S336)</f>
        <v>4641.9629999999997</v>
      </c>
      <c r="T346" s="11">
        <f t="shared" si="5"/>
        <v>3573.0949999999998</v>
      </c>
      <c r="U346" s="11">
        <f t="shared" si="5"/>
        <v>1638.6030000000001</v>
      </c>
      <c r="V346" s="11">
        <f t="shared" si="5"/>
        <v>620.74599999999998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938.78399999999999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  <c r="AK346" s="11">
        <f>SUMIF($D$4:$D$336,$D$346,AK4:AK336)</f>
        <v>0</v>
      </c>
      <c r="AL346" s="11">
        <f>SUMIF($D$4:$D$336,$D$346,AL4:AL336)</f>
        <v>0</v>
      </c>
    </row>
    <row r="347" spans="1:38" x14ac:dyDescent="0.2">
      <c r="A347" t="s">
        <v>613</v>
      </c>
      <c r="B347">
        <v>7</v>
      </c>
      <c r="D347">
        <v>6</v>
      </c>
      <c r="E347" s="11">
        <f t="shared" ref="E347:AH347" si="6">SUMIF($D$4:$D$336,$D$347,E4:E336)+SUMIF($D$4:$D$336,$B$347,E4:E336)</f>
        <v>2907.1710000000003</v>
      </c>
      <c r="F347" s="11">
        <f t="shared" si="6"/>
        <v>685.90099999999995</v>
      </c>
      <c r="G347" s="11">
        <f t="shared" si="6"/>
        <v>876.03399999999999</v>
      </c>
      <c r="H347" s="11">
        <f t="shared" si="6"/>
        <v>343.65</v>
      </c>
      <c r="I347" s="11">
        <f t="shared" si="6"/>
        <v>-11.544</v>
      </c>
      <c r="J347" s="11">
        <f t="shared" si="6"/>
        <v>292.34899999999993</v>
      </c>
      <c r="K347" s="11">
        <f t="shared" si="6"/>
        <v>-115.396</v>
      </c>
      <c r="L347" s="11">
        <f t="shared" si="6"/>
        <v>3164.0279999999998</v>
      </c>
      <c r="M347" s="11">
        <f t="shared" si="6"/>
        <v>-98.801000000000002</v>
      </c>
      <c r="N347" s="11">
        <f t="shared" si="6"/>
        <v>53.133999999999993</v>
      </c>
      <c r="O347" s="11">
        <f t="shared" si="6"/>
        <v>-14.862</v>
      </c>
      <c r="P347" s="11">
        <f t="shared" si="6"/>
        <v>-5.7889999999999997</v>
      </c>
      <c r="Q347" s="11">
        <f t="shared" si="6"/>
        <v>148.98699999999999</v>
      </c>
      <c r="R347" s="11">
        <f t="shared" si="6"/>
        <v>85.128</v>
      </c>
      <c r="S347" s="11">
        <f>SUMIF($D$4:$D$336,$D$347,S4:S336)+SUMIF($D$4:$D$336,$B$347,S4:S336)</f>
        <v>0.31400000000000006</v>
      </c>
      <c r="T347" s="11">
        <f t="shared" si="6"/>
        <v>267.51100000000002</v>
      </c>
      <c r="U347" s="11">
        <f t="shared" si="6"/>
        <v>213.39600000000004</v>
      </c>
      <c r="V347" s="11">
        <f t="shared" si="6"/>
        <v>-38.994999999999997</v>
      </c>
      <c r="W347" s="11">
        <f t="shared" si="6"/>
        <v>-60.889000000000003</v>
      </c>
      <c r="X347" s="11">
        <f>SUMIF($D$4:$D$336,$D$347,X4:X336)+SUMIF($D$4:$D$336,$B$347,X4:X336)</f>
        <v>-4.9630000000000001</v>
      </c>
      <c r="Y347" s="11">
        <f t="shared" si="6"/>
        <v>2194.413</v>
      </c>
      <c r="Z347" s="11">
        <f t="shared" si="6"/>
        <v>5.6880000000000006</v>
      </c>
      <c r="AA347" s="11">
        <f t="shared" si="6"/>
        <v>64.436999999999998</v>
      </c>
      <c r="AB347" s="11">
        <f t="shared" si="6"/>
        <v>-2.2530000000000001</v>
      </c>
      <c r="AC347" s="11">
        <f t="shared" si="6"/>
        <v>231.66499999999999</v>
      </c>
      <c r="AD347" s="11">
        <f t="shared" si="6"/>
        <v>-1.6919999999999997</v>
      </c>
      <c r="AE347" s="11">
        <f t="shared" si="6"/>
        <v>301.00299999999999</v>
      </c>
      <c r="AF347" s="11">
        <f t="shared" si="6"/>
        <v>1720.2570000000001</v>
      </c>
      <c r="AG347" s="11">
        <f t="shared" si="6"/>
        <v>-0.33400000000000002</v>
      </c>
      <c r="AH347" s="11">
        <f t="shared" si="6"/>
        <v>0</v>
      </c>
      <c r="AI347" s="11">
        <f>SUMIF($D$4:$D$336,$D$347,AI4:AI336)+SUMIF($D$4:$D$336,$B$347,AI4:AI336)</f>
        <v>-4.0000000000000001E-3</v>
      </c>
      <c r="AJ347" s="11">
        <f>SUMIF($D$4:$D$336,$D$347,AJ4:AJ336)+SUMIF($D$4:$D$336,$B$347,AJ4:AJ336)</f>
        <v>-1.7999999999999999E-2</v>
      </c>
      <c r="AK347" s="11">
        <f>SUMIF($D$4:$D$336,$D$347,AK4:AK336)+SUMIF($D$4:$D$336,$B$347,AK4:AK336)</f>
        <v>-5.165</v>
      </c>
      <c r="AL347" s="11">
        <f>SUMIF($D$4:$D$336,$D$347,AL4:AL336)+SUMIF($D$4:$D$336,$B$347,AL4:AL336)</f>
        <v>-1.421</v>
      </c>
    </row>
    <row r="348" spans="1:38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</row>
    <row r="349" spans="1:38" x14ac:dyDescent="0.2">
      <c r="E349">
        <f t="shared" ref="E349:AH349" si="7">SUM(E342:E348)</f>
        <v>123396.70400000001</v>
      </c>
      <c r="F349">
        <f t="shared" si="7"/>
        <v>136316.19900000002</v>
      </c>
      <c r="G349">
        <f t="shared" si="7"/>
        <v>84566.993999999992</v>
      </c>
      <c r="H349">
        <f t="shared" si="7"/>
        <v>116213.73599999999</v>
      </c>
      <c r="I349">
        <f t="shared" si="7"/>
        <v>23537.405999999999</v>
      </c>
      <c r="J349">
        <f t="shared" si="7"/>
        <v>55693.659999999996</v>
      </c>
      <c r="K349">
        <f t="shared" si="7"/>
        <v>30811.635000000002</v>
      </c>
      <c r="L349">
        <f t="shared" si="7"/>
        <v>154309.30799999999</v>
      </c>
      <c r="M349">
        <f t="shared" si="7"/>
        <v>202323.77300000002</v>
      </c>
      <c r="N349">
        <f t="shared" si="7"/>
        <v>104877.133</v>
      </c>
      <c r="O349">
        <f t="shared" si="7"/>
        <v>38846.313000000002</v>
      </c>
      <c r="P349">
        <f t="shared" si="7"/>
        <v>40927.085000000006</v>
      </c>
      <c r="Q349">
        <f t="shared" si="7"/>
        <v>10891.871999999998</v>
      </c>
      <c r="R349">
        <f t="shared" si="7"/>
        <v>6207.0470000000005</v>
      </c>
      <c r="S349">
        <f>SUM(S342:S348)</f>
        <v>102988.68799999999</v>
      </c>
      <c r="T349">
        <f t="shared" si="7"/>
        <v>72736.062999999995</v>
      </c>
      <c r="U349">
        <f t="shared" si="7"/>
        <v>41548.906999999999</v>
      </c>
      <c r="V349">
        <f t="shared" si="7"/>
        <v>112430.20700000001</v>
      </c>
      <c r="W349">
        <f t="shared" si="7"/>
        <v>71209.566000000006</v>
      </c>
      <c r="X349">
        <f>SUM(X342:X348)</f>
        <v>13072.071</v>
      </c>
      <c r="Y349">
        <f t="shared" si="7"/>
        <v>414726.06899999996</v>
      </c>
      <c r="Z349">
        <f t="shared" si="7"/>
        <v>84806.991999999998</v>
      </c>
      <c r="AA349">
        <f t="shared" si="7"/>
        <v>13386.701000000001</v>
      </c>
      <c r="AB349">
        <f t="shared" si="7"/>
        <v>109947.535</v>
      </c>
      <c r="AC349">
        <f t="shared" si="7"/>
        <v>15795.003000000001</v>
      </c>
      <c r="AD349">
        <f t="shared" si="7"/>
        <v>7615.5399999999991</v>
      </c>
      <c r="AE349">
        <f t="shared" si="7"/>
        <v>201254.88499999998</v>
      </c>
      <c r="AF349">
        <f t="shared" si="7"/>
        <v>113845.647</v>
      </c>
      <c r="AG349">
        <f t="shared" si="7"/>
        <v>1980.99</v>
      </c>
      <c r="AH349">
        <f t="shared" si="7"/>
        <v>5.7000000000000002E-2</v>
      </c>
      <c r="AI349">
        <f>SUM(AI342:AI348)</f>
        <v>17.673999999999999</v>
      </c>
      <c r="AJ349">
        <f>SUM(AJ342:AJ348)</f>
        <v>245.59</v>
      </c>
      <c r="AK349">
        <f>SUM(AK342:AK348)</f>
        <v>696.93000000000006</v>
      </c>
      <c r="AL349">
        <f>SUM(AL342:AL348)</f>
        <v>151.256</v>
      </c>
    </row>
    <row r="350" spans="1:38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</row>
    <row r="351" spans="1:38" x14ac:dyDescent="0.2">
      <c r="A351" s="9"/>
      <c r="B351" s="9"/>
      <c r="C351" s="9"/>
      <c r="D351" s="9"/>
      <c r="E351" s="9">
        <f t="shared" ref="E351:AH351" si="8">E349-E337</f>
        <v>123396.70400000001</v>
      </c>
      <c r="F351" s="9">
        <f t="shared" si="8"/>
        <v>136316.19900000002</v>
      </c>
      <c r="G351" s="9">
        <f t="shared" si="8"/>
        <v>84566.993999999992</v>
      </c>
      <c r="H351" s="9">
        <f t="shared" si="8"/>
        <v>116213.73599999999</v>
      </c>
      <c r="I351" s="9">
        <f t="shared" si="8"/>
        <v>23537.405999999999</v>
      </c>
      <c r="J351" s="9">
        <f t="shared" si="8"/>
        <v>55693.659999999996</v>
      </c>
      <c r="K351" s="9">
        <f t="shared" si="8"/>
        <v>30811.635000000002</v>
      </c>
      <c r="L351" s="9">
        <f t="shared" si="8"/>
        <v>154309.30799999999</v>
      </c>
      <c r="M351" s="9">
        <f t="shared" si="8"/>
        <v>202323.77300000002</v>
      </c>
      <c r="N351" s="9">
        <f t="shared" si="8"/>
        <v>104877.133</v>
      </c>
      <c r="O351" s="9">
        <f t="shared" si="8"/>
        <v>38846.313000000002</v>
      </c>
      <c r="P351" s="9">
        <f t="shared" si="8"/>
        <v>40927.085000000006</v>
      </c>
      <c r="Q351" s="9">
        <f t="shared" si="8"/>
        <v>10891.871999999998</v>
      </c>
      <c r="R351" s="9">
        <f t="shared" si="8"/>
        <v>6207.0470000000005</v>
      </c>
      <c r="S351" s="9">
        <f>S349-S337</f>
        <v>102988.68799999999</v>
      </c>
      <c r="T351" s="9">
        <f t="shared" si="8"/>
        <v>72736.062999999995</v>
      </c>
      <c r="U351" s="9">
        <f t="shared" si="8"/>
        <v>41548.906999999999</v>
      </c>
      <c r="V351" s="9">
        <f t="shared" si="8"/>
        <v>112430.20700000001</v>
      </c>
      <c r="W351" s="9">
        <f t="shared" si="8"/>
        <v>71209.566000000006</v>
      </c>
      <c r="X351" s="9">
        <f>X349-X337</f>
        <v>13072.071</v>
      </c>
      <c r="Y351" s="9">
        <f t="shared" si="8"/>
        <v>414726.06899999996</v>
      </c>
      <c r="Z351" s="9">
        <f t="shared" si="8"/>
        <v>84806.991999999998</v>
      </c>
      <c r="AA351" s="9">
        <f t="shared" si="8"/>
        <v>13386.701000000001</v>
      </c>
      <c r="AB351" s="9">
        <f t="shared" si="8"/>
        <v>109947.535</v>
      </c>
      <c r="AC351" s="9">
        <f t="shared" si="8"/>
        <v>15795.003000000001</v>
      </c>
      <c r="AD351" s="9">
        <f t="shared" si="8"/>
        <v>7615.5399999999991</v>
      </c>
      <c r="AE351" s="9">
        <f t="shared" si="8"/>
        <v>201254.88499999998</v>
      </c>
      <c r="AF351" s="9">
        <f t="shared" si="8"/>
        <v>113845.647</v>
      </c>
      <c r="AG351" s="9">
        <f t="shared" si="8"/>
        <v>1980.99</v>
      </c>
      <c r="AH351" s="9">
        <f t="shared" si="8"/>
        <v>5.7000000000000002E-2</v>
      </c>
      <c r="AI351" s="9">
        <f>AI349-AI337</f>
        <v>17.673999999999999</v>
      </c>
      <c r="AJ351" s="9">
        <f>AJ349-AJ337</f>
        <v>245.59</v>
      </c>
      <c r="AK351" s="9">
        <f>AK349-AK337</f>
        <v>696.93000000000006</v>
      </c>
      <c r="AL351" s="9">
        <f>AL349-AL337</f>
        <v>151.256</v>
      </c>
    </row>
    <row r="352" spans="1:38" x14ac:dyDescent="0.2">
      <c r="E352" s="12">
        <f t="shared" ref="E352:AH352" si="9">E2</f>
        <v>1078</v>
      </c>
      <c r="F352" s="12">
        <f t="shared" si="9"/>
        <v>1536</v>
      </c>
      <c r="G352" s="12">
        <f t="shared" si="9"/>
        <v>1079</v>
      </c>
      <c r="H352" s="12">
        <f t="shared" si="9"/>
        <v>7232</v>
      </c>
      <c r="I352" s="12">
        <f t="shared" si="9"/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14919</v>
      </c>
      <c r="AH352" s="12">
        <f t="shared" si="9"/>
        <v>14920</v>
      </c>
      <c r="AI352" s="12">
        <f>AI2</f>
        <v>14921</v>
      </c>
      <c r="AJ352" s="12">
        <f>AJ2</f>
        <v>14922</v>
      </c>
      <c r="AK352" s="12">
        <f>AK2</f>
        <v>14923</v>
      </c>
      <c r="AL352" s="12">
        <f>AL2</f>
        <v>14924</v>
      </c>
    </row>
    <row r="353" spans="1:38" x14ac:dyDescent="0.2">
      <c r="A353" t="s">
        <v>608</v>
      </c>
      <c r="E353" s="13">
        <f t="shared" ref="E353:AH353" si="10">E342/E349</f>
        <v>1.9962048581135521E-2</v>
      </c>
      <c r="F353" s="13">
        <f t="shared" si="10"/>
        <v>9.9124807609989166E-2</v>
      </c>
      <c r="G353" s="13">
        <f t="shared" si="10"/>
        <v>6.0812271511034209E-2</v>
      </c>
      <c r="H353" s="13">
        <f t="shared" si="10"/>
        <v>8.3773014577209703E-2</v>
      </c>
      <c r="I353" s="13">
        <f t="shared" si="10"/>
        <v>-1.1647927558372408E-2</v>
      </c>
      <c r="J353" s="13">
        <f t="shared" si="10"/>
        <v>6.4477267250886372E-2</v>
      </c>
      <c r="K353" s="13">
        <f t="shared" si="10"/>
        <v>6.9961201344881568E-2</v>
      </c>
      <c r="L353" s="13">
        <f t="shared" si="10"/>
        <v>5.4959724140555416E-2</v>
      </c>
      <c r="M353" s="13">
        <f t="shared" si="10"/>
        <v>0.11742677910618046</v>
      </c>
      <c r="N353" s="13">
        <f t="shared" si="10"/>
        <v>2.432069724865572E-2</v>
      </c>
      <c r="O353" s="13">
        <f t="shared" si="10"/>
        <v>8.3505917279717123E-2</v>
      </c>
      <c r="P353" s="13">
        <f t="shared" si="10"/>
        <v>4.2007951458062541E-2</v>
      </c>
      <c r="Q353" s="13">
        <f t="shared" si="10"/>
        <v>7.1411874836575392E-2</v>
      </c>
      <c r="R353" s="13">
        <f t="shared" si="10"/>
        <v>5.1947890840845889E-2</v>
      </c>
      <c r="S353" s="13">
        <f>S342/S349</f>
        <v>6.5156689829857825E-2</v>
      </c>
      <c r="T353" s="13">
        <f t="shared" si="10"/>
        <v>5.1185998340328102E-2</v>
      </c>
      <c r="U353" s="13">
        <f t="shared" si="10"/>
        <v>5.1420004863184481E-2</v>
      </c>
      <c r="V353" s="13">
        <f t="shared" si="10"/>
        <v>4.6127487784488372E-2</v>
      </c>
      <c r="W353" s="13">
        <f t="shared" si="10"/>
        <v>9.2865290037015519E-2</v>
      </c>
      <c r="X353" s="13">
        <f>X342/X349</f>
        <v>3.6610725263043625E-2</v>
      </c>
      <c r="Y353" s="13">
        <f t="shared" si="10"/>
        <v>3.4989052014475608E-2</v>
      </c>
      <c r="Z353" s="13">
        <f t="shared" si="10"/>
        <v>0.20403854201078139</v>
      </c>
      <c r="AA353" s="13">
        <f t="shared" si="10"/>
        <v>7.201169279869625E-2</v>
      </c>
      <c r="AB353" s="13">
        <f t="shared" si="10"/>
        <v>0.29739039624671892</v>
      </c>
      <c r="AC353" s="13">
        <f t="shared" si="10"/>
        <v>4.6122118495324126E-2</v>
      </c>
      <c r="AD353" s="13">
        <f t="shared" si="10"/>
        <v>2.7161960937766728E-2</v>
      </c>
      <c r="AE353" s="13">
        <f t="shared" si="10"/>
        <v>4.8260488186410981E-2</v>
      </c>
      <c r="AF353" s="13">
        <f t="shared" si="10"/>
        <v>3.1489846950406457E-2</v>
      </c>
      <c r="AG353" s="13">
        <f t="shared" si="10"/>
        <v>0.19165013452869523</v>
      </c>
      <c r="AH353" s="13">
        <f t="shared" si="10"/>
        <v>1</v>
      </c>
      <c r="AI353" s="13">
        <f>AI342/AI349</f>
        <v>0.87891818490437934</v>
      </c>
      <c r="AJ353" s="13">
        <f>AJ342/AJ349</f>
        <v>0.95893969624170361</v>
      </c>
      <c r="AK353" s="13">
        <f>AK342/AK349</f>
        <v>0.42065200235317751</v>
      </c>
      <c r="AL353" s="13">
        <f>AL342/AL349</f>
        <v>0.44509969852435605</v>
      </c>
    </row>
    <row r="354" spans="1:38" x14ac:dyDescent="0.2">
      <c r="A354" t="s">
        <v>609</v>
      </c>
      <c r="E354" s="13">
        <f t="shared" ref="E354:AH354" si="11">E343/E349</f>
        <v>0.38956072927199087</v>
      </c>
      <c r="F354" s="13">
        <f t="shared" si="11"/>
        <v>0.34098688447144859</v>
      </c>
      <c r="G354" s="13">
        <f t="shared" si="11"/>
        <v>0</v>
      </c>
      <c r="H354" s="13">
        <f t="shared" si="11"/>
        <v>0.22460632364490893</v>
      </c>
      <c r="I354" s="13">
        <f t="shared" si="11"/>
        <v>1.0121383809243891</v>
      </c>
      <c r="J354" s="13">
        <f t="shared" si="11"/>
        <v>0.2579731157909177</v>
      </c>
      <c r="K354" s="13">
        <f t="shared" si="11"/>
        <v>0.19424360310642394</v>
      </c>
      <c r="L354" s="13">
        <f t="shared" si="11"/>
        <v>0.36236077865114913</v>
      </c>
      <c r="M354" s="13">
        <f t="shared" si="11"/>
        <v>0.32919860089797748</v>
      </c>
      <c r="N354" s="13">
        <f t="shared" si="11"/>
        <v>0</v>
      </c>
      <c r="O354" s="13">
        <f t="shared" si="11"/>
        <v>0.87749812961657392</v>
      </c>
      <c r="P354" s="13">
        <f t="shared" si="11"/>
        <v>0.38496513983343789</v>
      </c>
      <c r="Q354" s="13">
        <f t="shared" si="11"/>
        <v>0.37379965537604559</v>
      </c>
      <c r="R354" s="13">
        <f t="shared" si="11"/>
        <v>0.14874657788155946</v>
      </c>
      <c r="S354" s="13">
        <f>S343/S349</f>
        <v>0.21013674822229023</v>
      </c>
      <c r="T354" s="13">
        <f t="shared" si="11"/>
        <v>0.19151348623309458</v>
      </c>
      <c r="U354" s="13">
        <f t="shared" si="11"/>
        <v>0.37474095287271936</v>
      </c>
      <c r="V354" s="13">
        <f t="shared" si="11"/>
        <v>2.6296313765570133E-2</v>
      </c>
      <c r="W354" s="13">
        <f t="shared" si="11"/>
        <v>0.25345106021289326</v>
      </c>
      <c r="X354" s="13">
        <f>X343/X349</f>
        <v>8.7837726707573727E-2</v>
      </c>
      <c r="Y354" s="13">
        <f t="shared" si="11"/>
        <v>0.34965674173715861</v>
      </c>
      <c r="Z354" s="13">
        <f t="shared" si="11"/>
        <v>1.620293289025037E-2</v>
      </c>
      <c r="AA354" s="13">
        <f t="shared" si="11"/>
        <v>0.20627927672396654</v>
      </c>
      <c r="AB354" s="13">
        <f t="shared" si="11"/>
        <v>0.27402193236983441</v>
      </c>
      <c r="AC354" s="13">
        <f t="shared" si="11"/>
        <v>0.41325278634008489</v>
      </c>
      <c r="AD354" s="13">
        <f t="shared" si="11"/>
        <v>4.8225339240552875E-2</v>
      </c>
      <c r="AE354" s="13">
        <f t="shared" si="11"/>
        <v>0.32612257337256684</v>
      </c>
      <c r="AF354" s="13">
        <f t="shared" si="11"/>
        <v>0.2237040736392846</v>
      </c>
      <c r="AG354" s="13">
        <f t="shared" si="11"/>
        <v>0.28209228718973844</v>
      </c>
      <c r="AH354" s="13">
        <f t="shared" si="11"/>
        <v>0</v>
      </c>
      <c r="AI354" s="13">
        <f>AI343/AI349</f>
        <v>0</v>
      </c>
      <c r="AJ354" s="13">
        <f>AJ343/AJ349</f>
        <v>0</v>
      </c>
      <c r="AK354" s="13">
        <f>AK343/AK349</f>
        <v>0.10838391230109193</v>
      </c>
      <c r="AL354" s="13">
        <f>AL343/AL349</f>
        <v>0</v>
      </c>
    </row>
    <row r="355" spans="1:38" x14ac:dyDescent="0.2">
      <c r="A355" t="s">
        <v>610</v>
      </c>
      <c r="E355" s="13">
        <f t="shared" ref="E355:AH355" si="12">E344/E349</f>
        <v>0.4073023133583859</v>
      </c>
      <c r="F355" s="13">
        <f t="shared" si="12"/>
        <v>0</v>
      </c>
      <c r="G355" s="13">
        <f t="shared" si="12"/>
        <v>0</v>
      </c>
      <c r="H355" s="13">
        <f t="shared" si="12"/>
        <v>0.21453716108051116</v>
      </c>
      <c r="I355" s="13">
        <f t="shared" si="12"/>
        <v>0</v>
      </c>
      <c r="J355" s="13">
        <f t="shared" si="12"/>
        <v>0.33059955118769352</v>
      </c>
      <c r="K355" s="13">
        <f t="shared" si="12"/>
        <v>0.19496313649048483</v>
      </c>
      <c r="L355" s="13">
        <f t="shared" si="12"/>
        <v>0.39193798989753753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0.29103599731082724</v>
      </c>
      <c r="Q355" s="13">
        <f t="shared" si="12"/>
        <v>0.38029495756101439</v>
      </c>
      <c r="R355" s="13">
        <f t="shared" si="12"/>
        <v>0.2017002610097845</v>
      </c>
      <c r="S355" s="13">
        <f>S344/S349</f>
        <v>0.21473816619549518</v>
      </c>
      <c r="T355" s="13">
        <f t="shared" si="12"/>
        <v>0.22363220291425454</v>
      </c>
      <c r="U355" s="13">
        <f t="shared" si="12"/>
        <v>0.37882450192973793</v>
      </c>
      <c r="V355" s="13">
        <f t="shared" si="12"/>
        <v>0</v>
      </c>
      <c r="W355" s="13">
        <f t="shared" si="12"/>
        <v>0</v>
      </c>
      <c r="X355" s="13">
        <f>X344/X349</f>
        <v>0.36529621052394834</v>
      </c>
      <c r="Y355" s="13">
        <f t="shared" si="12"/>
        <v>0.34171644753780839</v>
      </c>
      <c r="Z355" s="13">
        <f t="shared" si="12"/>
        <v>0</v>
      </c>
      <c r="AA355" s="13">
        <f t="shared" si="12"/>
        <v>0.21205620413871945</v>
      </c>
      <c r="AB355" s="13">
        <f t="shared" si="12"/>
        <v>0</v>
      </c>
      <c r="AC355" s="13">
        <f t="shared" si="12"/>
        <v>0.44023537064222146</v>
      </c>
      <c r="AD355" s="13">
        <f t="shared" si="12"/>
        <v>0</v>
      </c>
      <c r="AE355" s="13">
        <f t="shared" si="12"/>
        <v>0.23223799511748502</v>
      </c>
      <c r="AF355" s="13">
        <f t="shared" si="12"/>
        <v>0.23955437663769438</v>
      </c>
      <c r="AG355" s="13">
        <f t="shared" si="12"/>
        <v>0</v>
      </c>
      <c r="AH355" s="13">
        <f t="shared" si="12"/>
        <v>0</v>
      </c>
      <c r="AI355" s="13">
        <f>AI344/AI349</f>
        <v>0</v>
      </c>
      <c r="AJ355" s="13">
        <f>AJ344/AJ349</f>
        <v>0</v>
      </c>
      <c r="AK355" s="13">
        <f>AK344/AK349</f>
        <v>0</v>
      </c>
      <c r="AL355" s="13">
        <f>AL344/AL349</f>
        <v>0</v>
      </c>
    </row>
    <row r="356" spans="1:38" x14ac:dyDescent="0.2">
      <c r="A356" t="s">
        <v>611</v>
      </c>
      <c r="E356" s="13">
        <f t="shared" ref="E356:AH356" si="13">E345/E349</f>
        <v>0.10115413617530658</v>
      </c>
      <c r="F356" s="13">
        <f t="shared" si="13"/>
        <v>0.55485661685739929</v>
      </c>
      <c r="G356" s="13">
        <f t="shared" si="13"/>
        <v>0.92882867516847067</v>
      </c>
      <c r="H356" s="13">
        <f t="shared" si="13"/>
        <v>0.44269229929928422</v>
      </c>
      <c r="I356" s="13">
        <f t="shared" si="13"/>
        <v>0</v>
      </c>
      <c r="J356" s="13">
        <f t="shared" si="13"/>
        <v>0.34170083273392343</v>
      </c>
      <c r="K356" s="13">
        <f t="shared" si="13"/>
        <v>0.54137931985757981</v>
      </c>
      <c r="L356" s="13">
        <f t="shared" si="13"/>
        <v>9.873672688623554E-2</v>
      </c>
      <c r="M356" s="13">
        <f t="shared" si="13"/>
        <v>0.54963912223997524</v>
      </c>
      <c r="N356" s="13">
        <f t="shared" si="13"/>
        <v>0.9529685179323123</v>
      </c>
      <c r="O356" s="13">
        <f t="shared" si="13"/>
        <v>0</v>
      </c>
      <c r="P356" s="13">
        <f t="shared" si="13"/>
        <v>0.24798761016085066</v>
      </c>
      <c r="Q356" s="13">
        <f t="shared" si="13"/>
        <v>0.13880497310287895</v>
      </c>
      <c r="R356" s="13">
        <f t="shared" si="13"/>
        <v>0.50671776772433008</v>
      </c>
      <c r="S356" s="13">
        <f>S345/S349</f>
        <v>0.46489279482810775</v>
      </c>
      <c r="T356" s="13">
        <f t="shared" si="13"/>
        <v>0.48086636198607563</v>
      </c>
      <c r="U356" s="13">
        <f t="shared" si="13"/>
        <v>0.15044058800391549</v>
      </c>
      <c r="V356" s="13">
        <f t="shared" si="13"/>
        <v>0.92240186838755889</v>
      </c>
      <c r="W356" s="13">
        <f t="shared" si="13"/>
        <v>0.65453871745265224</v>
      </c>
      <c r="X356" s="13">
        <f>X345/X349</f>
        <v>0.510635001905972</v>
      </c>
      <c r="Y356" s="13">
        <f t="shared" si="13"/>
        <v>0.2683465239316799</v>
      </c>
      <c r="Z356" s="13">
        <f t="shared" si="13"/>
        <v>0.77969145515737659</v>
      </c>
      <c r="AA356" s="13">
        <f t="shared" si="13"/>
        <v>0.50483931776768598</v>
      </c>
      <c r="AB356" s="13">
        <f t="shared" si="13"/>
        <v>0.42860816297518628</v>
      </c>
      <c r="AC356" s="13">
        <f t="shared" si="13"/>
        <v>8.5722744085582003E-2</v>
      </c>
      <c r="AD356" s="13">
        <f t="shared" si="13"/>
        <v>0.92483487710654799</v>
      </c>
      <c r="AE356" s="13">
        <f t="shared" si="13"/>
        <v>0.39188331254667436</v>
      </c>
      <c r="AF356" s="13">
        <f t="shared" si="13"/>
        <v>0.4818951575724279</v>
      </c>
      <c r="AG356" s="13">
        <f t="shared" si="13"/>
        <v>0.52642618084896942</v>
      </c>
      <c r="AH356" s="13">
        <f t="shared" si="13"/>
        <v>0</v>
      </c>
      <c r="AI356" s="13">
        <f>AI345/AI349</f>
        <v>0.12130813624533214</v>
      </c>
      <c r="AJ356" s="13">
        <f>AJ345/AJ349</f>
        <v>4.113359664481453E-2</v>
      </c>
      <c r="AK356" s="13">
        <f>AK345/AK349</f>
        <v>0.47837515962865707</v>
      </c>
      <c r="AL356" s="13">
        <f>AL345/AL349</f>
        <v>0.5642949701168879</v>
      </c>
    </row>
    <row r="357" spans="1:38" x14ac:dyDescent="0.2">
      <c r="A357" t="s">
        <v>612</v>
      </c>
      <c r="E357" s="13">
        <f t="shared" ref="E357:AH357" si="14">E346/E349</f>
        <v>5.846122113601996E-2</v>
      </c>
      <c r="F357" s="13">
        <f t="shared" si="14"/>
        <v>0</v>
      </c>
      <c r="G357" s="13">
        <f t="shared" si="14"/>
        <v>0</v>
      </c>
      <c r="H357" s="13">
        <f t="shared" si="14"/>
        <v>3.1434149918388304E-2</v>
      </c>
      <c r="I357" s="13">
        <f t="shared" si="14"/>
        <v>0</v>
      </c>
      <c r="J357" s="13">
        <f t="shared" si="14"/>
        <v>0</v>
      </c>
      <c r="K357" s="13">
        <f t="shared" si="14"/>
        <v>3.1979477882299982E-3</v>
      </c>
      <c r="L357" s="13">
        <f t="shared" si="14"/>
        <v>7.1500327122197962E-2</v>
      </c>
      <c r="M357" s="13">
        <f t="shared" si="14"/>
        <v>4.2238289022022138E-3</v>
      </c>
      <c r="N357" s="13">
        <f t="shared" si="14"/>
        <v>2.2204153883573458E-2</v>
      </c>
      <c r="O357" s="13">
        <f t="shared" si="14"/>
        <v>3.9378537674862477E-2</v>
      </c>
      <c r="P357" s="13">
        <f t="shared" si="14"/>
        <v>3.4144747909605574E-2</v>
      </c>
      <c r="Q357" s="13">
        <f t="shared" si="14"/>
        <v>2.2009806945950162E-2</v>
      </c>
      <c r="R357" s="13">
        <f t="shared" si="14"/>
        <v>7.7172768306732642E-2</v>
      </c>
      <c r="S357" s="13">
        <f>S346/S349</f>
        <v>4.5072552045715933E-2</v>
      </c>
      <c r="T357" s="13">
        <f t="shared" si="14"/>
        <v>4.9124118801975848E-2</v>
      </c>
      <c r="U357" s="13">
        <f t="shared" si="14"/>
        <v>3.9437932747544958E-2</v>
      </c>
      <c r="V357" s="13">
        <f t="shared" si="14"/>
        <v>5.5211674563580577E-3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8.2461123875908933E-3</v>
      </c>
      <c r="AG357" s="13">
        <f t="shared" si="14"/>
        <v>0</v>
      </c>
      <c r="AH357" s="13">
        <f t="shared" si="14"/>
        <v>0</v>
      </c>
      <c r="AI357" s="13">
        <f>AI346/AI349</f>
        <v>0</v>
      </c>
      <c r="AJ357" s="13">
        <f>AJ346/AJ349</f>
        <v>0</v>
      </c>
      <c r="AK357" s="13">
        <f>AK346/AK349</f>
        <v>0</v>
      </c>
      <c r="AL357" s="13">
        <f>AL346/AL349</f>
        <v>0</v>
      </c>
    </row>
    <row r="358" spans="1:38" x14ac:dyDescent="0.2">
      <c r="A358" t="s">
        <v>613</v>
      </c>
      <c r="E358" s="13">
        <f t="shared" ref="E358:AH358" si="15">E347/E349</f>
        <v>2.355955147716101E-2</v>
      </c>
      <c r="F358" s="13">
        <f t="shared" si="15"/>
        <v>5.0316910611628764E-3</v>
      </c>
      <c r="G358" s="13">
        <f t="shared" si="15"/>
        <v>1.0359053320495229E-2</v>
      </c>
      <c r="H358" s="13">
        <f t="shared" si="15"/>
        <v>2.9570514796977182E-3</v>
      </c>
      <c r="I358" s="13">
        <f t="shared" si="15"/>
        <v>-4.9045336601662908E-4</v>
      </c>
      <c r="J358" s="13">
        <f t="shared" si="15"/>
        <v>5.2492330365790279E-3</v>
      </c>
      <c r="K358" s="13">
        <f t="shared" si="15"/>
        <v>-3.745208587600106E-3</v>
      </c>
      <c r="L358" s="13">
        <f t="shared" si="15"/>
        <v>2.0504453302324446E-2</v>
      </c>
      <c r="M358" s="13">
        <f t="shared" si="15"/>
        <v>-4.883311463354333E-4</v>
      </c>
      <c r="N358" s="13">
        <f t="shared" si="15"/>
        <v>5.0663093545854265E-4</v>
      </c>
      <c r="O358" s="13">
        <f t="shared" si="15"/>
        <v>-3.8258457115350947E-4</v>
      </c>
      <c r="P358" s="13">
        <f t="shared" si="15"/>
        <v>-1.4144667278404995E-4</v>
      </c>
      <c r="Q358" s="13">
        <f t="shared" si="15"/>
        <v>1.3678732177535692E-2</v>
      </c>
      <c r="R358" s="13">
        <f t="shared" si="15"/>
        <v>1.3714734236747361E-2</v>
      </c>
      <c r="S358" s="13">
        <f>S347/S349</f>
        <v>3.0488785331453107E-6</v>
      </c>
      <c r="T358" s="13">
        <f t="shared" si="15"/>
        <v>3.6778317242713568E-3</v>
      </c>
      <c r="U358" s="13">
        <f t="shared" si="15"/>
        <v>5.1360195828978137E-3</v>
      </c>
      <c r="V358" s="13">
        <f t="shared" si="15"/>
        <v>-3.4683739397544641E-4</v>
      </c>
      <c r="W358" s="13">
        <f t="shared" si="15"/>
        <v>-8.5506770256119796E-4</v>
      </c>
      <c r="X358" s="13">
        <f>X347/X349</f>
        <v>-3.7966440053760421E-4</v>
      </c>
      <c r="Y358" s="13">
        <f t="shared" si="15"/>
        <v>5.2912347788776218E-3</v>
      </c>
      <c r="Z358" s="13">
        <f t="shared" si="15"/>
        <v>6.7069941591608399E-5</v>
      </c>
      <c r="AA358" s="13">
        <f t="shared" si="15"/>
        <v>4.8135085709317023E-3</v>
      </c>
      <c r="AB358" s="13">
        <f t="shared" si="15"/>
        <v>-2.0491591739642005E-5</v>
      </c>
      <c r="AC358" s="13">
        <f t="shared" si="15"/>
        <v>1.4666980436787507E-2</v>
      </c>
      <c r="AD358" s="13">
        <f t="shared" si="15"/>
        <v>-2.2217728486752087E-4</v>
      </c>
      <c r="AE358" s="13">
        <f t="shared" si="15"/>
        <v>1.4956307768628821E-3</v>
      </c>
      <c r="AF358" s="13">
        <f t="shared" si="15"/>
        <v>1.5110432812595814E-2</v>
      </c>
      <c r="AG358" s="13">
        <f t="shared" si="15"/>
        <v>-1.686025674031671E-4</v>
      </c>
      <c r="AH358" s="13">
        <f t="shared" si="15"/>
        <v>0</v>
      </c>
      <c r="AI358" s="13">
        <f>AI347/AI349</f>
        <v>-2.2632114971144054E-4</v>
      </c>
      <c r="AJ358" s="13">
        <f>AJ347/AJ349</f>
        <v>-7.3292886518180699E-5</v>
      </c>
      <c r="AK358" s="13">
        <f>AK347/AK349</f>
        <v>-7.4110742829265486E-3</v>
      </c>
      <c r="AL358" s="13">
        <f>AL347/AL349</f>
        <v>-9.3946686412439834E-3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2024-04-18T12:59:04Z</dcterms:created>
  <dcterms:modified xsi:type="dcterms:W3CDTF">2024-04-18T13:05:21Z</dcterms:modified>
</cp:coreProperties>
</file>