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3875" windowHeight="630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C349" i="1" s="1"/>
  <c r="AC351" i="1" s="1"/>
  <c r="AB342" i="1"/>
  <c r="AA342" i="1"/>
  <c r="Z342" i="1"/>
  <c r="Y342" i="1"/>
  <c r="Y349" i="1" s="1"/>
  <c r="Y351" i="1" s="1"/>
  <c r="X342" i="1"/>
  <c r="W342" i="1"/>
  <c r="V342" i="1"/>
  <c r="U342" i="1"/>
  <c r="T342" i="1"/>
  <c r="S342" i="1"/>
  <c r="R342" i="1"/>
  <c r="Q342" i="1"/>
  <c r="P342" i="1"/>
  <c r="O342" i="1"/>
  <c r="N342" i="1"/>
  <c r="M342" i="1"/>
  <c r="M349" i="1" s="1"/>
  <c r="M351" i="1" s="1"/>
  <c r="L342" i="1"/>
  <c r="K342" i="1"/>
  <c r="J342" i="1"/>
  <c r="I342" i="1"/>
  <c r="I349" i="1" s="1"/>
  <c r="I351" i="1" s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AG353" i="1" l="1"/>
  <c r="E354" i="1"/>
  <c r="M354" i="1"/>
  <c r="AC354" i="1"/>
  <c r="I355" i="1"/>
  <c r="Y355" i="1"/>
  <c r="AG355" i="1"/>
  <c r="M356" i="1"/>
  <c r="U356" i="1"/>
  <c r="Y356" i="1"/>
  <c r="M357" i="1"/>
  <c r="Q357" i="1"/>
  <c r="I354" i="1"/>
  <c r="Q354" i="1"/>
  <c r="Y354" i="1"/>
  <c r="E355" i="1"/>
  <c r="M355" i="1"/>
  <c r="AC355" i="1"/>
  <c r="I356" i="1"/>
  <c r="AC356" i="1"/>
  <c r="I357" i="1"/>
  <c r="L349" i="1"/>
  <c r="L351" i="1" s="1"/>
  <c r="X353" i="1"/>
  <c r="X349" i="1"/>
  <c r="X351" i="1" s="1"/>
  <c r="AJ349" i="1"/>
  <c r="AJ351" i="1" s="1"/>
  <c r="AN353" i="1"/>
  <c r="AN349" i="1"/>
  <c r="AN351" i="1" s="1"/>
  <c r="T354" i="1"/>
  <c r="X354" i="1"/>
  <c r="AJ354" i="1"/>
  <c r="AN354" i="1"/>
  <c r="P355" i="1"/>
  <c r="T355" i="1"/>
  <c r="X355" i="1"/>
  <c r="AJ355" i="1"/>
  <c r="AN355" i="1"/>
  <c r="L356" i="1"/>
  <c r="P356" i="1"/>
  <c r="X356" i="1"/>
  <c r="AN356" i="1"/>
  <c r="L357" i="1"/>
  <c r="X357" i="1"/>
  <c r="AN357" i="1"/>
  <c r="T358" i="1"/>
  <c r="X358" i="1"/>
  <c r="AJ358" i="1"/>
  <c r="AN358" i="1"/>
  <c r="Q349" i="1"/>
  <c r="Q351" i="1" s="1"/>
  <c r="AG349" i="1"/>
  <c r="AG351" i="1" s="1"/>
  <c r="I353" i="1"/>
  <c r="Y353" i="1"/>
  <c r="P349" i="1"/>
  <c r="P351" i="1" s="1"/>
  <c r="AB349" i="1"/>
  <c r="AB351" i="1" s="1"/>
  <c r="Y357" i="1"/>
  <c r="AG357" i="1"/>
  <c r="E358" i="1"/>
  <c r="M358" i="1"/>
  <c r="AC358" i="1"/>
  <c r="AK358" i="1"/>
  <c r="E349" i="1"/>
  <c r="E351" i="1" s="1"/>
  <c r="U349" i="1"/>
  <c r="U351" i="1" s="1"/>
  <c r="AK349" i="1"/>
  <c r="AK351" i="1" s="1"/>
  <c r="M353" i="1"/>
  <c r="AC353" i="1"/>
  <c r="Q358" i="1"/>
  <c r="Y358" i="1"/>
  <c r="AG358" i="1"/>
  <c r="N353" i="1"/>
  <c r="R353" i="1"/>
  <c r="AD353" i="1"/>
  <c r="AH353" i="1"/>
  <c r="J354" i="1"/>
  <c r="N354" i="1"/>
  <c r="Z354" i="1"/>
  <c r="AD354" i="1"/>
  <c r="J355" i="1"/>
  <c r="Z355" i="1"/>
  <c r="N357" i="1"/>
  <c r="R357" i="1"/>
  <c r="AD357" i="1"/>
  <c r="AH357" i="1"/>
  <c r="J358" i="1"/>
  <c r="N358" i="1"/>
  <c r="Z358" i="1"/>
  <c r="AD358" i="1"/>
  <c r="H349" i="1"/>
  <c r="H351" i="1" s="1"/>
  <c r="T349" i="1"/>
  <c r="T351" i="1" s="1"/>
  <c r="AF349" i="1"/>
  <c r="AF351" i="1" s="1"/>
  <c r="AC357" i="1"/>
  <c r="AK357" i="1"/>
  <c r="I358" i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G354" i="1"/>
  <c r="K354" i="1"/>
  <c r="W354" i="1"/>
  <c r="AA354" i="1"/>
  <c r="AM354" i="1"/>
  <c r="G355" i="1"/>
  <c r="O355" i="1"/>
  <c r="W355" i="1"/>
  <c r="AE355" i="1"/>
  <c r="AM355" i="1"/>
  <c r="O356" i="1"/>
  <c r="S356" i="1"/>
  <c r="AE356" i="1"/>
  <c r="AI356" i="1"/>
  <c r="G357" i="1"/>
  <c r="O357" i="1"/>
  <c r="W357" i="1"/>
  <c r="AE357" i="1"/>
  <c r="AM357" i="1"/>
  <c r="G358" i="1"/>
  <c r="K358" i="1"/>
  <c r="W358" i="1"/>
  <c r="AA358" i="1"/>
  <c r="AM358" i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AL356" i="1" l="1"/>
  <c r="V356" i="1"/>
  <c r="H358" i="1"/>
  <c r="AB357" i="1"/>
  <c r="AF356" i="1"/>
  <c r="AK354" i="1"/>
  <c r="F356" i="1"/>
  <c r="AI355" i="1"/>
  <c r="S353" i="1"/>
  <c r="AH356" i="1"/>
  <c r="AB353" i="1"/>
  <c r="H357" i="1"/>
  <c r="AB356" i="1"/>
  <c r="AF355" i="1"/>
  <c r="AK356" i="1"/>
  <c r="AK355" i="1"/>
  <c r="AA357" i="1"/>
  <c r="S355" i="1"/>
  <c r="AI353" i="1"/>
  <c r="K353" i="1"/>
  <c r="AF353" i="1"/>
  <c r="AL355" i="1"/>
  <c r="F355" i="1"/>
  <c r="AI358" i="1"/>
  <c r="S358" i="1"/>
  <c r="AA356" i="1"/>
  <c r="K356" i="1"/>
  <c r="AI354" i="1"/>
  <c r="S354" i="1"/>
  <c r="AL358" i="1"/>
  <c r="V358" i="1"/>
  <c r="F358" i="1"/>
  <c r="Z357" i="1"/>
  <c r="J357" i="1"/>
  <c r="AD356" i="1"/>
  <c r="N356" i="1"/>
  <c r="AH355" i="1"/>
  <c r="R355" i="1"/>
  <c r="AL354" i="1"/>
  <c r="V354" i="1"/>
  <c r="F354" i="1"/>
  <c r="Z353" i="1"/>
  <c r="J353" i="1"/>
  <c r="U358" i="1"/>
  <c r="AF358" i="1"/>
  <c r="P358" i="1"/>
  <c r="AJ357" i="1"/>
  <c r="T357" i="1"/>
  <c r="H356" i="1"/>
  <c r="AB355" i="1"/>
  <c r="L355" i="1"/>
  <c r="AF354" i="1"/>
  <c r="P354" i="1"/>
  <c r="AJ353" i="1"/>
  <c r="L353" i="1"/>
  <c r="AG354" i="1"/>
  <c r="AK353" i="1"/>
  <c r="E357" i="1"/>
  <c r="Q355" i="1"/>
  <c r="U354" i="1"/>
  <c r="Q353" i="1"/>
  <c r="K357" i="1"/>
  <c r="AA353" i="1"/>
  <c r="H353" i="1"/>
  <c r="R356" i="1"/>
  <c r="V355" i="1"/>
  <c r="AE358" i="1"/>
  <c r="O358" i="1"/>
  <c r="AI357" i="1"/>
  <c r="S357" i="1"/>
  <c r="AM356" i="1"/>
  <c r="W356" i="1"/>
  <c r="G356" i="1"/>
  <c r="AA355" i="1"/>
  <c r="K355" i="1"/>
  <c r="AE354" i="1"/>
  <c r="O354" i="1"/>
  <c r="AM353" i="1"/>
  <c r="AE353" i="1"/>
  <c r="W353" i="1"/>
  <c r="O353" i="1"/>
  <c r="G353" i="1"/>
  <c r="L354" i="1"/>
  <c r="T353" i="1"/>
  <c r="AH358" i="1"/>
  <c r="R358" i="1"/>
  <c r="AL357" i="1"/>
  <c r="V357" i="1"/>
  <c r="F357" i="1"/>
  <c r="Z356" i="1"/>
  <c r="J356" i="1"/>
  <c r="AD355" i="1"/>
  <c r="N355" i="1"/>
  <c r="AH354" i="1"/>
  <c r="R354" i="1"/>
  <c r="AL353" i="1"/>
  <c r="V353" i="1"/>
  <c r="F353" i="1"/>
  <c r="H354" i="1"/>
  <c r="P353" i="1"/>
  <c r="AB358" i="1"/>
  <c r="L358" i="1"/>
  <c r="AF357" i="1"/>
  <c r="P357" i="1"/>
  <c r="AJ356" i="1"/>
  <c r="T356" i="1"/>
  <c r="H355" i="1"/>
  <c r="AB354" i="1"/>
  <c r="U357" i="1"/>
  <c r="Q356" i="1"/>
  <c r="U355" i="1"/>
  <c r="U353" i="1"/>
  <c r="AG356" i="1"/>
  <c r="E356" i="1"/>
  <c r="E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<sst xmlns="http://schemas.openxmlformats.org/spreadsheetml/2006/main" count="712" uniqueCount="644">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</sst>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7379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14"/>
      <sheetName val="גיליון116"/>
      <sheetName val="גיליון118"/>
      <sheetName val="גיליון120"/>
      <sheetName val="גיליון122"/>
      <sheetName val="גיליון12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K16" sqref="K16"/>
    </sheetView>
  </sheetViews>
  <sheetFormatPr defaultRowHeight="14.25" x14ac:dyDescent="0.2"/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508</v>
      </c>
      <c r="AH1">
        <v>509</v>
      </c>
      <c r="AI1">
        <v>510</v>
      </c>
      <c r="AJ1">
        <v>511</v>
      </c>
      <c r="AK1">
        <v>512</v>
      </c>
      <c r="AL1">
        <v>513</v>
      </c>
      <c r="AM1">
        <v>518</v>
      </c>
      <c r="AN1">
        <v>520</v>
      </c>
    </row>
    <row r="2" spans="1:40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14919</v>
      </c>
      <c r="AH2">
        <v>14920</v>
      </c>
      <c r="AI2">
        <v>14921</v>
      </c>
      <c r="AJ2">
        <v>14922</v>
      </c>
      <c r="AK2">
        <v>14923</v>
      </c>
      <c r="AL2">
        <v>14924</v>
      </c>
      <c r="AM2">
        <v>14331</v>
      </c>
      <c r="AN2">
        <v>14332</v>
      </c>
    </row>
    <row r="3" spans="1:40" ht="15.75" x14ac:dyDescent="0.25">
      <c r="A3" s="3">
        <v>45444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3508.357</v>
      </c>
      <c r="F5">
        <v>3799.0929999999998</v>
      </c>
      <c r="G5">
        <v>-148.92699999999999</v>
      </c>
      <c r="H5">
        <v>7877.518</v>
      </c>
      <c r="I5">
        <v>1359.08</v>
      </c>
      <c r="J5">
        <v>4010.4470000000001</v>
      </c>
      <c r="K5">
        <v>3293.2860000000001</v>
      </c>
      <c r="L5">
        <v>2578.0509999999999</v>
      </c>
      <c r="M5">
        <v>3768.5740000000001</v>
      </c>
      <c r="N5">
        <v>2606.3939999999998</v>
      </c>
      <c r="O5">
        <v>569.077</v>
      </c>
      <c r="P5">
        <v>687.16600000000005</v>
      </c>
      <c r="Q5">
        <v>287.32100000000003</v>
      </c>
      <c r="R5">
        <v>934.63900000000001</v>
      </c>
      <c r="S5">
        <v>8593.6010000000006</v>
      </c>
      <c r="T5">
        <v>3374.84</v>
      </c>
      <c r="U5">
        <v>1368.7380000000001</v>
      </c>
      <c r="V5">
        <v>4921.0150000000003</v>
      </c>
      <c r="W5">
        <v>925.82100000000003</v>
      </c>
      <c r="X5">
        <v>448.65499999999997</v>
      </c>
      <c r="Y5">
        <v>18972.865000000002</v>
      </c>
      <c r="Z5">
        <v>1898.104</v>
      </c>
      <c r="AA5">
        <v>504.28199999999998</v>
      </c>
      <c r="AB5">
        <v>2913.6669999999999</v>
      </c>
      <c r="AC5">
        <v>646.61599999999999</v>
      </c>
      <c r="AD5">
        <v>179.23699999999999</v>
      </c>
      <c r="AE5">
        <v>9045.1129999999994</v>
      </c>
      <c r="AF5">
        <v>-290.358</v>
      </c>
      <c r="AG5">
        <v>475.68799999999999</v>
      </c>
      <c r="AH5">
        <v>279.60500000000002</v>
      </c>
      <c r="AI5">
        <v>298.14</v>
      </c>
      <c r="AJ5">
        <v>642.46199999999999</v>
      </c>
      <c r="AK5">
        <v>270.84399999999999</v>
      </c>
      <c r="AL5">
        <v>19.067</v>
      </c>
      <c r="AM5">
        <v>0</v>
      </c>
      <c r="AN5">
        <v>523.68200000000002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355.47899999999998</v>
      </c>
      <c r="F6">
        <v>3253.6480000000001</v>
      </c>
      <c r="G6">
        <v>389.02100000000002</v>
      </c>
      <c r="H6">
        <v>190.68100000000001</v>
      </c>
      <c r="I6">
        <v>36.476999999999997</v>
      </c>
      <c r="J6">
        <v>63.34</v>
      </c>
      <c r="K6">
        <v>101.235</v>
      </c>
      <c r="L6">
        <v>62.942999999999998</v>
      </c>
      <c r="M6">
        <v>3953.8319999999999</v>
      </c>
      <c r="N6">
        <v>482.68299999999999</v>
      </c>
      <c r="O6">
        <v>24.317</v>
      </c>
      <c r="P6">
        <v>360.46600000000001</v>
      </c>
      <c r="Q6">
        <v>36.908999999999999</v>
      </c>
      <c r="R6">
        <v>9.41</v>
      </c>
      <c r="S6">
        <v>376.286</v>
      </c>
      <c r="T6">
        <v>176.43100000000001</v>
      </c>
      <c r="U6">
        <v>9.8960000000000008</v>
      </c>
      <c r="V6">
        <v>686.35299999999995</v>
      </c>
      <c r="W6">
        <v>2661.3119999999999</v>
      </c>
      <c r="X6">
        <v>2E-3</v>
      </c>
      <c r="Y6">
        <v>247.74799999999999</v>
      </c>
      <c r="Z6">
        <v>363.226</v>
      </c>
      <c r="AA6">
        <v>256.815</v>
      </c>
      <c r="AB6">
        <v>3411.953</v>
      </c>
      <c r="AC6">
        <v>18.242999999999999</v>
      </c>
      <c r="AD6">
        <v>26.28</v>
      </c>
      <c r="AE6">
        <v>69.296000000000006</v>
      </c>
      <c r="AF6">
        <v>76.558000000000007</v>
      </c>
      <c r="AG6">
        <v>227.31100000000001</v>
      </c>
      <c r="AH6">
        <v>324.44600000000003</v>
      </c>
      <c r="AI6">
        <v>14.151999999999999</v>
      </c>
      <c r="AJ6">
        <v>258.29300000000001</v>
      </c>
      <c r="AK6">
        <v>136.65799999999999</v>
      </c>
      <c r="AL6">
        <v>14.853999999999999</v>
      </c>
      <c r="AM6">
        <v>0</v>
      </c>
      <c r="AN6">
        <v>6.9630000000000001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3691.7489999999998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6447.7120000000004</v>
      </c>
      <c r="N13">
        <v>0</v>
      </c>
      <c r="O13">
        <v>0</v>
      </c>
      <c r="P13">
        <v>0</v>
      </c>
      <c r="Q13">
        <v>0</v>
      </c>
      <c r="R13">
        <v>0</v>
      </c>
      <c r="S13">
        <v>11.654999999999999</v>
      </c>
      <c r="T13">
        <v>0</v>
      </c>
      <c r="U13">
        <v>0</v>
      </c>
      <c r="V13">
        <v>0</v>
      </c>
      <c r="W13">
        <v>1568.91</v>
      </c>
      <c r="X13">
        <v>0</v>
      </c>
      <c r="Y13">
        <v>0</v>
      </c>
      <c r="Z13">
        <v>0</v>
      </c>
      <c r="AA13">
        <v>0</v>
      </c>
      <c r="AB13">
        <v>3751.5680000000002</v>
      </c>
      <c r="AC13">
        <v>0</v>
      </c>
      <c r="AD13">
        <v>0</v>
      </c>
      <c r="AE13">
        <v>0</v>
      </c>
      <c r="AF13">
        <v>0</v>
      </c>
      <c r="AG13">
        <v>137.06</v>
      </c>
      <c r="AH13">
        <v>106.06699999999999</v>
      </c>
      <c r="AI13">
        <v>6.6120000000000001</v>
      </c>
      <c r="AJ13">
        <v>30.994</v>
      </c>
      <c r="AK13">
        <v>147.43799999999999</v>
      </c>
      <c r="AL13">
        <v>14.743</v>
      </c>
      <c r="AM13">
        <v>0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18415.891</v>
      </c>
      <c r="F14">
        <v>0</v>
      </c>
      <c r="G14">
        <v>0</v>
      </c>
      <c r="H14">
        <v>22396.216</v>
      </c>
      <c r="I14">
        <v>9362.2160000000003</v>
      </c>
      <c r="J14">
        <v>13152.852000000001</v>
      </c>
      <c r="K14">
        <v>3288.1779999999999</v>
      </c>
      <c r="L14">
        <v>31204.366999999998</v>
      </c>
      <c r="M14">
        <v>0</v>
      </c>
      <c r="N14">
        <v>0</v>
      </c>
      <c r="O14">
        <v>19433.758000000002</v>
      </c>
      <c r="P14">
        <v>7332.5519999999997</v>
      </c>
      <c r="Q14">
        <v>2707.3040000000001</v>
      </c>
      <c r="R14">
        <v>701.62900000000002</v>
      </c>
      <c r="S14">
        <v>17726.548999999999</v>
      </c>
      <c r="T14">
        <v>8582.2180000000008</v>
      </c>
      <c r="U14">
        <v>8285.5869999999995</v>
      </c>
      <c r="V14">
        <v>0</v>
      </c>
      <c r="W14">
        <v>0</v>
      </c>
      <c r="X14">
        <v>105.85</v>
      </c>
      <c r="Y14">
        <v>61226.930999999997</v>
      </c>
      <c r="Z14">
        <v>0</v>
      </c>
      <c r="AA14">
        <v>1619.508</v>
      </c>
      <c r="AB14">
        <v>0</v>
      </c>
      <c r="AC14">
        <v>3430.1729999999998</v>
      </c>
      <c r="AD14">
        <v>0</v>
      </c>
      <c r="AE14">
        <v>35218.188999999998</v>
      </c>
      <c r="AF14">
        <v>15498.365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24491.83</v>
      </c>
      <c r="F16">
        <v>0</v>
      </c>
      <c r="G16">
        <v>0</v>
      </c>
      <c r="H16">
        <v>11848.807000000001</v>
      </c>
      <c r="I16">
        <v>10126.027</v>
      </c>
      <c r="J16">
        <v>6468.8869999999997</v>
      </c>
      <c r="K16">
        <v>2375.4650000000001</v>
      </c>
      <c r="L16">
        <v>24481.758999999998</v>
      </c>
      <c r="M16">
        <v>0</v>
      </c>
      <c r="N16">
        <v>0</v>
      </c>
      <c r="O16">
        <v>15994.6</v>
      </c>
      <c r="P16">
        <v>7850.2330000000002</v>
      </c>
      <c r="Q16">
        <v>1914.3879999999999</v>
      </c>
      <c r="R16">
        <v>389.91</v>
      </c>
      <c r="S16">
        <v>7291.8220000000001</v>
      </c>
      <c r="T16">
        <v>6585.0690000000004</v>
      </c>
      <c r="U16">
        <v>7141.43</v>
      </c>
      <c r="V16">
        <v>0</v>
      </c>
      <c r="W16">
        <v>0</v>
      </c>
      <c r="X16">
        <v>268.91699999999997</v>
      </c>
      <c r="Y16">
        <v>58508.087</v>
      </c>
      <c r="Z16">
        <v>0</v>
      </c>
      <c r="AA16">
        <v>862.34199999999998</v>
      </c>
      <c r="AB16">
        <v>0</v>
      </c>
      <c r="AC16">
        <v>3148.3679999999999</v>
      </c>
      <c r="AD16">
        <v>0</v>
      </c>
      <c r="AE16">
        <v>27450.922999999999</v>
      </c>
      <c r="AF16">
        <v>11655.157999999999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10987.710999999999</v>
      </c>
      <c r="I18">
        <v>0</v>
      </c>
      <c r="J18">
        <v>3286.9560000000001</v>
      </c>
      <c r="K18">
        <v>2099.277</v>
      </c>
      <c r="L18">
        <v>0</v>
      </c>
      <c r="M18">
        <v>0</v>
      </c>
      <c r="N18">
        <v>0</v>
      </c>
      <c r="O18">
        <v>427.548</v>
      </c>
      <c r="P18">
        <v>921.33699999999999</v>
      </c>
      <c r="Q18">
        <v>0</v>
      </c>
      <c r="R18">
        <v>0</v>
      </c>
      <c r="S18">
        <v>8989.2289999999994</v>
      </c>
      <c r="T18">
        <v>2642.9009999999998</v>
      </c>
      <c r="U18">
        <v>1135.2529999999999</v>
      </c>
      <c r="V18">
        <v>2540.88</v>
      </c>
      <c r="W18">
        <v>0</v>
      </c>
      <c r="X18">
        <v>383.964</v>
      </c>
      <c r="Y18">
        <v>26802.264999999999</v>
      </c>
      <c r="Z18">
        <v>2050.2869999999998</v>
      </c>
      <c r="AA18">
        <v>727.18</v>
      </c>
      <c r="AB18">
        <v>0</v>
      </c>
      <c r="AC18">
        <v>396.27800000000002</v>
      </c>
      <c r="AD18">
        <v>79.408000000000001</v>
      </c>
      <c r="AE18">
        <v>4664.16</v>
      </c>
      <c r="AF18">
        <v>337.68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5138.7510000000002</v>
      </c>
      <c r="F21">
        <v>0</v>
      </c>
      <c r="G21">
        <v>0</v>
      </c>
      <c r="H21">
        <v>0</v>
      </c>
      <c r="I21">
        <v>808.54499999999996</v>
      </c>
      <c r="J21">
        <v>0</v>
      </c>
      <c r="K21">
        <v>0</v>
      </c>
      <c r="L21">
        <v>3773.2089999999998</v>
      </c>
      <c r="M21">
        <v>0</v>
      </c>
      <c r="N21">
        <v>0</v>
      </c>
      <c r="O21">
        <v>539.03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78026.902000000002</v>
      </c>
      <c r="G22">
        <v>0</v>
      </c>
      <c r="H22">
        <v>0</v>
      </c>
      <c r="I22">
        <v>0</v>
      </c>
      <c r="J22">
        <v>0</v>
      </c>
      <c r="K22">
        <v>385.52199999999999</v>
      </c>
      <c r="L22">
        <v>0</v>
      </c>
      <c r="M22">
        <v>88100.350999999995</v>
      </c>
      <c r="N22">
        <v>0</v>
      </c>
      <c r="O22">
        <v>0</v>
      </c>
      <c r="P22">
        <v>887.58500000000004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36263.156999999999</v>
      </c>
      <c r="X22">
        <v>0</v>
      </c>
      <c r="Y22">
        <v>0</v>
      </c>
      <c r="Z22">
        <v>0</v>
      </c>
      <c r="AA22">
        <v>0</v>
      </c>
      <c r="AB22">
        <v>65898.884999999995</v>
      </c>
      <c r="AC22">
        <v>0</v>
      </c>
      <c r="AD22">
        <v>0</v>
      </c>
      <c r="AE22">
        <v>0</v>
      </c>
      <c r="AF22">
        <v>0</v>
      </c>
      <c r="AG22">
        <v>2736.22</v>
      </c>
      <c r="AH22">
        <v>2882.0120000000002</v>
      </c>
      <c r="AI22">
        <v>320.68799999999999</v>
      </c>
      <c r="AJ22">
        <v>2309.7159999999999</v>
      </c>
      <c r="AK22">
        <v>1736.567</v>
      </c>
      <c r="AL22">
        <v>91.625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16848.196</v>
      </c>
      <c r="F60">
        <v>0</v>
      </c>
      <c r="G60">
        <v>0</v>
      </c>
      <c r="H60">
        <v>6612.6980000000003</v>
      </c>
      <c r="I60">
        <v>0</v>
      </c>
      <c r="J60">
        <v>3678.6219999999998</v>
      </c>
      <c r="K60">
        <v>941.69100000000003</v>
      </c>
      <c r="L60">
        <v>18472.631000000001</v>
      </c>
      <c r="M60">
        <v>0</v>
      </c>
      <c r="N60">
        <v>0</v>
      </c>
      <c r="O60">
        <v>0</v>
      </c>
      <c r="P60">
        <v>1358.5219999999999</v>
      </c>
      <c r="Q60">
        <v>907.55700000000002</v>
      </c>
      <c r="R60">
        <v>307.15499999999997</v>
      </c>
      <c r="S60">
        <v>6212.2280000000001</v>
      </c>
      <c r="T60">
        <v>4639.9279999999999</v>
      </c>
      <c r="U60">
        <v>2453.634</v>
      </c>
      <c r="V60">
        <v>0</v>
      </c>
      <c r="W60">
        <v>0</v>
      </c>
      <c r="X60">
        <v>0</v>
      </c>
      <c r="Y60">
        <v>28830.885999999999</v>
      </c>
      <c r="Z60">
        <v>0</v>
      </c>
      <c r="AA60">
        <v>815.01800000000003</v>
      </c>
      <c r="AB60">
        <v>0</v>
      </c>
      <c r="AC60">
        <v>1427.019</v>
      </c>
      <c r="AD60">
        <v>0</v>
      </c>
      <c r="AE60">
        <v>15765.245999999999</v>
      </c>
      <c r="AF60">
        <v>10579.763000000001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28.023</v>
      </c>
      <c r="V61">
        <v>0</v>
      </c>
      <c r="W61">
        <v>0</v>
      </c>
      <c r="X61">
        <v>0</v>
      </c>
      <c r="Y61">
        <v>241.375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88.89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3034.3420000000001</v>
      </c>
      <c r="F62">
        <v>0</v>
      </c>
      <c r="G62">
        <v>0</v>
      </c>
      <c r="H62">
        <v>1131.3389999999999</v>
      </c>
      <c r="I62">
        <v>0</v>
      </c>
      <c r="J62">
        <v>1253.9269999999999</v>
      </c>
      <c r="K62">
        <v>287.815</v>
      </c>
      <c r="L62">
        <v>5106.6629999999996</v>
      </c>
      <c r="M62">
        <v>0</v>
      </c>
      <c r="N62">
        <v>0</v>
      </c>
      <c r="O62">
        <v>0</v>
      </c>
      <c r="P62">
        <v>450.36900000000003</v>
      </c>
      <c r="Q62">
        <v>313.19099999999997</v>
      </c>
      <c r="R62">
        <v>131.02099999999999</v>
      </c>
      <c r="S62">
        <v>2020.7629999999999</v>
      </c>
      <c r="T62">
        <v>1213.9059999999999</v>
      </c>
      <c r="U62">
        <v>1064.5550000000001</v>
      </c>
      <c r="V62">
        <v>0</v>
      </c>
      <c r="W62">
        <v>0</v>
      </c>
      <c r="X62">
        <v>0</v>
      </c>
      <c r="Y62">
        <v>3889.154</v>
      </c>
      <c r="Z62">
        <v>0</v>
      </c>
      <c r="AA62">
        <v>232.678</v>
      </c>
      <c r="AB62">
        <v>0</v>
      </c>
      <c r="AC62">
        <v>385.92399999999998</v>
      </c>
      <c r="AD62">
        <v>0</v>
      </c>
      <c r="AE62">
        <v>3405.45</v>
      </c>
      <c r="AF62">
        <v>3668.598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7885.1880000000001</v>
      </c>
      <c r="F64">
        <v>0</v>
      </c>
      <c r="G64">
        <v>0</v>
      </c>
      <c r="H64">
        <v>4552.5169999999998</v>
      </c>
      <c r="I64">
        <v>0</v>
      </c>
      <c r="J64">
        <v>2376.5990000000002</v>
      </c>
      <c r="K64">
        <v>1196.442</v>
      </c>
      <c r="L64">
        <v>11143.907999999999</v>
      </c>
      <c r="M64">
        <v>0</v>
      </c>
      <c r="N64">
        <v>0</v>
      </c>
      <c r="O64">
        <v>0</v>
      </c>
      <c r="P64">
        <v>648.99</v>
      </c>
      <c r="Q64">
        <v>699.721</v>
      </c>
      <c r="R64">
        <v>238.93100000000001</v>
      </c>
      <c r="S64">
        <v>4674.8469999999998</v>
      </c>
      <c r="T64">
        <v>2404.029</v>
      </c>
      <c r="U64">
        <v>1560.0170000000001</v>
      </c>
      <c r="V64">
        <v>0</v>
      </c>
      <c r="W64">
        <v>0</v>
      </c>
      <c r="X64">
        <v>0</v>
      </c>
      <c r="Y64">
        <v>14420.766</v>
      </c>
      <c r="Z64">
        <v>0</v>
      </c>
      <c r="AA64">
        <v>453.31</v>
      </c>
      <c r="AB64">
        <v>0</v>
      </c>
      <c r="AC64">
        <v>1031.5909999999999</v>
      </c>
      <c r="AD64">
        <v>0</v>
      </c>
      <c r="AE64">
        <v>2744.4110000000001</v>
      </c>
      <c r="AF64">
        <v>3691.1280000000002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13347.258</v>
      </c>
      <c r="F66">
        <v>0</v>
      </c>
      <c r="G66">
        <v>0</v>
      </c>
      <c r="H66">
        <v>5465.7650000000003</v>
      </c>
      <c r="I66">
        <v>0</v>
      </c>
      <c r="J66">
        <v>2616.9580000000001</v>
      </c>
      <c r="K66">
        <v>1443.2850000000001</v>
      </c>
      <c r="L66">
        <v>16149.378000000001</v>
      </c>
      <c r="M66">
        <v>0</v>
      </c>
      <c r="N66">
        <v>0</v>
      </c>
      <c r="O66">
        <v>0</v>
      </c>
      <c r="P66">
        <v>821.65499999999997</v>
      </c>
      <c r="Q66">
        <v>1000.847</v>
      </c>
      <c r="R66">
        <v>296.53300000000002</v>
      </c>
      <c r="S66">
        <v>4963.84</v>
      </c>
      <c r="T66">
        <v>3178.6729999999998</v>
      </c>
      <c r="U66">
        <v>2839.4479999999999</v>
      </c>
      <c r="V66">
        <v>0</v>
      </c>
      <c r="W66">
        <v>0</v>
      </c>
      <c r="X66">
        <v>0</v>
      </c>
      <c r="Y66">
        <v>19915.224999999999</v>
      </c>
      <c r="Z66">
        <v>0</v>
      </c>
      <c r="AA66">
        <v>546.53800000000001</v>
      </c>
      <c r="AB66">
        <v>0</v>
      </c>
      <c r="AC66">
        <v>1652.4359999999999</v>
      </c>
      <c r="AD66">
        <v>0</v>
      </c>
      <c r="AE66">
        <v>6830.6750000000002</v>
      </c>
      <c r="AF66">
        <v>7339.7539999999999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67.608999999999995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2535.5160000000001</v>
      </c>
      <c r="F70">
        <v>0</v>
      </c>
      <c r="G70">
        <v>0</v>
      </c>
      <c r="H70">
        <v>934.51300000000003</v>
      </c>
      <c r="I70">
        <v>0</v>
      </c>
      <c r="J70">
        <v>522.38599999999997</v>
      </c>
      <c r="K70">
        <v>243.12100000000001</v>
      </c>
      <c r="L70">
        <v>1702.288</v>
      </c>
      <c r="M70">
        <v>0</v>
      </c>
      <c r="N70">
        <v>0</v>
      </c>
      <c r="O70">
        <v>0</v>
      </c>
      <c r="P70">
        <v>155.53700000000001</v>
      </c>
      <c r="Q70">
        <v>191.97300000000001</v>
      </c>
      <c r="R70">
        <v>138.74</v>
      </c>
      <c r="S70">
        <v>839.34900000000005</v>
      </c>
      <c r="T70">
        <v>967.36699999999996</v>
      </c>
      <c r="U70">
        <v>559.84699999999998</v>
      </c>
      <c r="V70">
        <v>0</v>
      </c>
      <c r="W70">
        <v>0</v>
      </c>
      <c r="X70">
        <v>0</v>
      </c>
      <c r="Y70">
        <v>1004.075</v>
      </c>
      <c r="Z70">
        <v>0</v>
      </c>
      <c r="AA70">
        <v>171.82599999999999</v>
      </c>
      <c r="AB70">
        <v>0</v>
      </c>
      <c r="AC70">
        <v>357.423</v>
      </c>
      <c r="AD70">
        <v>0</v>
      </c>
      <c r="AE70">
        <v>0</v>
      </c>
      <c r="AF70">
        <v>429.69099999999997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1087.8920000000001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822.81799999999998</v>
      </c>
      <c r="F77">
        <v>0</v>
      </c>
      <c r="G77">
        <v>0</v>
      </c>
      <c r="H77">
        <v>161.625</v>
      </c>
      <c r="I77">
        <v>0</v>
      </c>
      <c r="J77">
        <v>99.179000000000002</v>
      </c>
      <c r="K77">
        <v>22.04</v>
      </c>
      <c r="L77">
        <v>1032.1959999999999</v>
      </c>
      <c r="M77">
        <v>0</v>
      </c>
      <c r="N77">
        <v>0</v>
      </c>
      <c r="O77">
        <v>0</v>
      </c>
      <c r="P77">
        <v>0</v>
      </c>
      <c r="Q77">
        <v>62.445999999999998</v>
      </c>
      <c r="R77">
        <v>36.732999999999997</v>
      </c>
      <c r="S77">
        <v>0</v>
      </c>
      <c r="T77">
        <v>121.21899999999999</v>
      </c>
      <c r="U77">
        <v>117.545</v>
      </c>
      <c r="V77">
        <v>0</v>
      </c>
      <c r="W77">
        <v>0</v>
      </c>
      <c r="X77">
        <v>0</v>
      </c>
      <c r="Y77">
        <v>1013.829</v>
      </c>
      <c r="Z77">
        <v>0</v>
      </c>
      <c r="AA77">
        <v>29.385999999999999</v>
      </c>
      <c r="AB77">
        <v>0</v>
      </c>
      <c r="AC77">
        <v>179.99100000000001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1037.258</v>
      </c>
      <c r="F78">
        <v>0</v>
      </c>
      <c r="G78">
        <v>0</v>
      </c>
      <c r="H78">
        <v>138.78399999999999</v>
      </c>
      <c r="I78">
        <v>0</v>
      </c>
      <c r="J78">
        <v>86.228999999999999</v>
      </c>
      <c r="K78">
        <v>16.370999999999999</v>
      </c>
      <c r="L78">
        <v>1326.547</v>
      </c>
      <c r="M78">
        <v>0</v>
      </c>
      <c r="N78">
        <v>0</v>
      </c>
      <c r="O78">
        <v>0</v>
      </c>
      <c r="P78">
        <v>0</v>
      </c>
      <c r="Q78">
        <v>51.722000000000001</v>
      </c>
      <c r="R78">
        <v>35.186</v>
      </c>
      <c r="S78">
        <v>0</v>
      </c>
      <c r="T78">
        <v>97.332999999999998</v>
      </c>
      <c r="U78">
        <v>78.272999999999996</v>
      </c>
      <c r="V78">
        <v>0</v>
      </c>
      <c r="W78">
        <v>0</v>
      </c>
      <c r="X78">
        <v>0</v>
      </c>
      <c r="Y78">
        <v>704.23800000000006</v>
      </c>
      <c r="Z78">
        <v>0</v>
      </c>
      <c r="AA78">
        <v>21.925999999999998</v>
      </c>
      <c r="AB78">
        <v>0</v>
      </c>
      <c r="AC78">
        <v>0</v>
      </c>
      <c r="AD78">
        <v>0</v>
      </c>
      <c r="AE78">
        <v>0</v>
      </c>
      <c r="AF78">
        <v>460.42099999999999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22581.635999999999</v>
      </c>
      <c r="H102">
        <v>8035.5079999999998</v>
      </c>
      <c r="I102">
        <v>0</v>
      </c>
      <c r="J102">
        <v>2899.078</v>
      </c>
      <c r="K102">
        <v>2243.9940000000001</v>
      </c>
      <c r="L102">
        <v>520.05700000000002</v>
      </c>
      <c r="M102">
        <v>0</v>
      </c>
      <c r="N102">
        <v>30657.850999999999</v>
      </c>
      <c r="O102">
        <v>0</v>
      </c>
      <c r="P102">
        <v>1269.663</v>
      </c>
      <c r="Q102">
        <v>216.21199999999999</v>
      </c>
      <c r="R102">
        <v>485.85599999999999</v>
      </c>
      <c r="S102">
        <v>6871.0129999999999</v>
      </c>
      <c r="T102">
        <v>5798.5619999999999</v>
      </c>
      <c r="U102">
        <v>1344.5419999999999</v>
      </c>
      <c r="V102">
        <v>10610.846</v>
      </c>
      <c r="W102">
        <v>0</v>
      </c>
      <c r="X102">
        <v>0</v>
      </c>
      <c r="Y102">
        <v>23241.681</v>
      </c>
      <c r="Z102">
        <v>4385.4030000000002</v>
      </c>
      <c r="AA102">
        <v>1207.1400000000001</v>
      </c>
      <c r="AB102">
        <v>0</v>
      </c>
      <c r="AC102">
        <v>136.46199999999999</v>
      </c>
      <c r="AD102">
        <v>589.59299999999996</v>
      </c>
      <c r="AE102">
        <v>18385.846000000001</v>
      </c>
      <c r="AF102">
        <v>8639.2759999999998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12188.86</v>
      </c>
      <c r="H103">
        <v>2859.83</v>
      </c>
      <c r="I103">
        <v>0</v>
      </c>
      <c r="J103">
        <v>1135.3150000000001</v>
      </c>
      <c r="K103">
        <v>1600.173</v>
      </c>
      <c r="L103">
        <v>0</v>
      </c>
      <c r="M103">
        <v>0</v>
      </c>
      <c r="N103">
        <v>16395.222000000002</v>
      </c>
      <c r="O103">
        <v>0</v>
      </c>
      <c r="P103">
        <v>283.78300000000002</v>
      </c>
      <c r="Q103">
        <v>153.708</v>
      </c>
      <c r="R103">
        <v>252.626</v>
      </c>
      <c r="S103">
        <v>2804.5439999999999</v>
      </c>
      <c r="T103">
        <v>3072.8020000000001</v>
      </c>
      <c r="U103">
        <v>169.578</v>
      </c>
      <c r="V103">
        <v>7308.4350000000004</v>
      </c>
      <c r="W103">
        <v>0</v>
      </c>
      <c r="X103">
        <v>0</v>
      </c>
      <c r="Y103">
        <v>9676.2579999999998</v>
      </c>
      <c r="Z103">
        <v>1683.1379999999999</v>
      </c>
      <c r="AA103">
        <v>580.54399999999998</v>
      </c>
      <c r="AB103">
        <v>0</v>
      </c>
      <c r="AC103">
        <v>111.471</v>
      </c>
      <c r="AD103">
        <v>461.44099999999997</v>
      </c>
      <c r="AE103">
        <v>7731.7740000000003</v>
      </c>
      <c r="AF103">
        <v>2437.587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324.37</v>
      </c>
      <c r="F104">
        <v>0</v>
      </c>
      <c r="G104">
        <v>295.62</v>
      </c>
      <c r="H104">
        <v>481.58499999999998</v>
      </c>
      <c r="I104">
        <v>0</v>
      </c>
      <c r="J104">
        <v>159.22399999999999</v>
      </c>
      <c r="K104">
        <v>317.79599999999999</v>
      </c>
      <c r="L104">
        <v>471.81099999999998</v>
      </c>
      <c r="M104">
        <v>0</v>
      </c>
      <c r="N104">
        <v>2676.549</v>
      </c>
      <c r="O104">
        <v>0</v>
      </c>
      <c r="P104">
        <v>35.107999999999997</v>
      </c>
      <c r="Q104">
        <v>55.726999999999997</v>
      </c>
      <c r="R104">
        <v>137.38999999999999</v>
      </c>
      <c r="S104">
        <v>439.77300000000002</v>
      </c>
      <c r="T104">
        <v>683.40300000000002</v>
      </c>
      <c r="U104">
        <v>33.658000000000001</v>
      </c>
      <c r="V104">
        <v>1088.0609999999999</v>
      </c>
      <c r="W104">
        <v>0</v>
      </c>
      <c r="X104">
        <v>0</v>
      </c>
      <c r="Y104">
        <v>737.79899999999998</v>
      </c>
      <c r="Z104">
        <v>432.69099999999997</v>
      </c>
      <c r="AA104">
        <v>57.768999999999998</v>
      </c>
      <c r="AB104">
        <v>0</v>
      </c>
      <c r="AC104">
        <v>0</v>
      </c>
      <c r="AD104">
        <v>101.05500000000001</v>
      </c>
      <c r="AE104">
        <v>0</v>
      </c>
      <c r="AF104">
        <v>656.87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1091.0160000000001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3812.0189999999998</v>
      </c>
      <c r="I110">
        <v>0</v>
      </c>
      <c r="J110">
        <v>475.85</v>
      </c>
      <c r="K110">
        <v>495.55599999999998</v>
      </c>
      <c r="L110">
        <v>0</v>
      </c>
      <c r="M110">
        <v>0</v>
      </c>
      <c r="N110">
        <v>0</v>
      </c>
      <c r="O110">
        <v>0</v>
      </c>
      <c r="P110">
        <v>446.072</v>
      </c>
      <c r="Q110">
        <v>91.572000000000003</v>
      </c>
      <c r="R110">
        <v>181.83799999999999</v>
      </c>
      <c r="S110">
        <v>1870.3209999999999</v>
      </c>
      <c r="T110">
        <v>2098.4349999999999</v>
      </c>
      <c r="U110">
        <v>344.31900000000002</v>
      </c>
      <c r="V110">
        <v>2830.0390000000002</v>
      </c>
      <c r="W110">
        <v>0</v>
      </c>
      <c r="X110">
        <v>0</v>
      </c>
      <c r="Y110">
        <v>3818.6619999999998</v>
      </c>
      <c r="Z110">
        <v>1038.479</v>
      </c>
      <c r="AA110">
        <v>0</v>
      </c>
      <c r="AB110">
        <v>0</v>
      </c>
      <c r="AC110">
        <v>0</v>
      </c>
      <c r="AD110">
        <v>397.62900000000002</v>
      </c>
      <c r="AE110">
        <v>1574.8140000000001</v>
      </c>
      <c r="AF110">
        <v>1622.6559999999999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2605.5590000000002</v>
      </c>
      <c r="F114">
        <v>0</v>
      </c>
      <c r="G114">
        <v>42424.849000000002</v>
      </c>
      <c r="H114">
        <v>4101.5249999999996</v>
      </c>
      <c r="I114">
        <v>0</v>
      </c>
      <c r="J114">
        <v>2131.3009999999999</v>
      </c>
      <c r="K114">
        <v>1316.0409999999999</v>
      </c>
      <c r="L114">
        <v>2368.5039999999999</v>
      </c>
      <c r="M114">
        <v>0</v>
      </c>
      <c r="N114">
        <v>45460.046999999999</v>
      </c>
      <c r="O114">
        <v>0</v>
      </c>
      <c r="P114">
        <v>1043.374</v>
      </c>
      <c r="Q114">
        <v>0</v>
      </c>
      <c r="R114">
        <v>55.929000000000002</v>
      </c>
      <c r="S114">
        <v>5597.2920000000004</v>
      </c>
      <c r="T114">
        <v>2447.9369999999999</v>
      </c>
      <c r="U114">
        <v>0</v>
      </c>
      <c r="V114">
        <v>16862.681</v>
      </c>
      <c r="W114">
        <v>0</v>
      </c>
      <c r="X114">
        <v>2023.6849999999999</v>
      </c>
      <c r="Y114">
        <v>9219.85</v>
      </c>
      <c r="Z114">
        <v>6562.7489999999998</v>
      </c>
      <c r="AA114">
        <v>301.31900000000002</v>
      </c>
      <c r="AB114">
        <v>0</v>
      </c>
      <c r="AC114">
        <v>0</v>
      </c>
      <c r="AD114">
        <v>1329.8510000000001</v>
      </c>
      <c r="AE114">
        <v>7887.6869999999999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226.62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6525.9809999999998</v>
      </c>
      <c r="F115">
        <v>69030.539999999994</v>
      </c>
      <c r="G115">
        <v>0</v>
      </c>
      <c r="H115">
        <v>57154.247000000003</v>
      </c>
      <c r="I115">
        <v>0</v>
      </c>
      <c r="J115">
        <v>15323.848</v>
      </c>
      <c r="K115">
        <v>12658.638999999999</v>
      </c>
      <c r="L115">
        <v>8615.9349999999995</v>
      </c>
      <c r="M115">
        <v>112149.15</v>
      </c>
      <c r="N115">
        <v>0</v>
      </c>
      <c r="O115">
        <v>0</v>
      </c>
      <c r="P115">
        <v>6396.1809999999996</v>
      </c>
      <c r="Q115">
        <v>768.00800000000004</v>
      </c>
      <c r="R115">
        <v>1679.7660000000001</v>
      </c>
      <c r="S115">
        <v>37300.392999999996</v>
      </c>
      <c r="T115">
        <v>20456.989000000001</v>
      </c>
      <c r="U115">
        <v>3577.413</v>
      </c>
      <c r="V115">
        <v>71033.892999999996</v>
      </c>
      <c r="W115">
        <v>36623.605000000003</v>
      </c>
      <c r="X115">
        <v>2602.0859999999998</v>
      </c>
      <c r="Y115">
        <v>62211.32</v>
      </c>
      <c r="Z115">
        <v>76685.923999999999</v>
      </c>
      <c r="AA115">
        <v>4246.7370000000001</v>
      </c>
      <c r="AB115">
        <v>65525.41</v>
      </c>
      <c r="AC115">
        <v>1095.665</v>
      </c>
      <c r="AD115">
        <v>4063.9690000000001</v>
      </c>
      <c r="AE115">
        <v>35091.296000000002</v>
      </c>
      <c r="AF115">
        <v>26917.886999999999</v>
      </c>
      <c r="AG115">
        <v>3891.5</v>
      </c>
      <c r="AH115">
        <v>1898.723</v>
      </c>
      <c r="AI115">
        <v>211.78</v>
      </c>
      <c r="AJ115">
        <v>1806.7650000000001</v>
      </c>
      <c r="AK115">
        <v>1331.921</v>
      </c>
      <c r="AL115">
        <v>258.76400000000001</v>
      </c>
      <c r="AM115">
        <v>0</v>
      </c>
      <c r="AN115">
        <v>582.03300000000002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4729.4650000000001</v>
      </c>
      <c r="F116">
        <v>0</v>
      </c>
      <c r="G116">
        <v>0</v>
      </c>
      <c r="H116">
        <v>9935.2129999999997</v>
      </c>
      <c r="I116">
        <v>0</v>
      </c>
      <c r="J116">
        <v>7926.07</v>
      </c>
      <c r="K116">
        <v>2421.4070000000002</v>
      </c>
      <c r="L116">
        <v>6796.1940000000004</v>
      </c>
      <c r="M116">
        <v>0</v>
      </c>
      <c r="N116">
        <v>0</v>
      </c>
      <c r="O116">
        <v>0</v>
      </c>
      <c r="P116">
        <v>8131.34</v>
      </c>
      <c r="Q116">
        <v>948.05799999999999</v>
      </c>
      <c r="R116">
        <v>87.372</v>
      </c>
      <c r="S116">
        <v>3556.2359999999999</v>
      </c>
      <c r="T116">
        <v>5518.6570000000002</v>
      </c>
      <c r="U116">
        <v>6834.4979999999996</v>
      </c>
      <c r="V116">
        <v>0</v>
      </c>
      <c r="W116">
        <v>0</v>
      </c>
      <c r="X116">
        <v>5411.1120000000001</v>
      </c>
      <c r="Y116">
        <v>71346.014999999999</v>
      </c>
      <c r="Z116">
        <v>0</v>
      </c>
      <c r="AA116">
        <v>584.048</v>
      </c>
      <c r="AB116">
        <v>0</v>
      </c>
      <c r="AC116">
        <v>1708.643</v>
      </c>
      <c r="AD116">
        <v>0</v>
      </c>
      <c r="AE116">
        <v>16488.061000000002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603.64599999999996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2412.404</v>
      </c>
      <c r="F120">
        <v>0</v>
      </c>
      <c r="G120">
        <v>0</v>
      </c>
      <c r="H120">
        <v>7560.6279999999997</v>
      </c>
      <c r="I120">
        <v>0</v>
      </c>
      <c r="J120">
        <v>2152.1060000000002</v>
      </c>
      <c r="K120">
        <v>1644.4169999999999</v>
      </c>
      <c r="L120">
        <v>3217.8020000000001</v>
      </c>
      <c r="M120">
        <v>0</v>
      </c>
      <c r="N120">
        <v>0</v>
      </c>
      <c r="O120">
        <v>0</v>
      </c>
      <c r="P120">
        <v>907.53300000000002</v>
      </c>
      <c r="Q120">
        <v>340.685</v>
      </c>
      <c r="R120">
        <v>718.89</v>
      </c>
      <c r="S120">
        <v>7328.6850000000004</v>
      </c>
      <c r="T120">
        <v>8766.1129999999994</v>
      </c>
      <c r="U120">
        <v>734.72500000000002</v>
      </c>
      <c r="V120">
        <v>13104.228999999999</v>
      </c>
      <c r="W120">
        <v>0</v>
      </c>
      <c r="X120">
        <v>2168.0940000000001</v>
      </c>
      <c r="Y120">
        <v>12484.638000000001</v>
      </c>
      <c r="Z120">
        <v>7115.576</v>
      </c>
      <c r="AA120">
        <v>721.1</v>
      </c>
      <c r="AB120">
        <v>0</v>
      </c>
      <c r="AC120">
        <v>68.715999999999994</v>
      </c>
      <c r="AD120">
        <v>531.98699999999997</v>
      </c>
      <c r="AE120">
        <v>9343.4779999999992</v>
      </c>
      <c r="AF120">
        <v>14738.898999999999</v>
      </c>
      <c r="AG120">
        <v>0</v>
      </c>
      <c r="AH120">
        <v>0</v>
      </c>
      <c r="AI120">
        <v>21.611999999999998</v>
      </c>
      <c r="AJ120">
        <v>0</v>
      </c>
      <c r="AK120">
        <v>0</v>
      </c>
      <c r="AL120">
        <v>36.457999999999998</v>
      </c>
      <c r="AM120">
        <v>0</v>
      </c>
      <c r="AN120">
        <v>26.475000000000001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559.90300000000002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1014.335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279.08699999999999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53.162999999999997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762.37699999999995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6.6630000000000003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5.5529999999999999</v>
      </c>
      <c r="T137">
        <v>5.5529999999999999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925.56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1114.45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3.7589999999999999</v>
      </c>
      <c r="T147">
        <v>0</v>
      </c>
      <c r="U147">
        <v>0</v>
      </c>
      <c r="V147">
        <v>0</v>
      </c>
      <c r="W147">
        <v>434.44600000000003</v>
      </c>
      <c r="X147">
        <v>0</v>
      </c>
      <c r="Y147">
        <v>0</v>
      </c>
      <c r="Z147">
        <v>0</v>
      </c>
      <c r="AA147">
        <v>0</v>
      </c>
      <c r="AB147">
        <v>812.226</v>
      </c>
      <c r="AC147">
        <v>0</v>
      </c>
      <c r="AD147">
        <v>0</v>
      </c>
      <c r="AE147">
        <v>0</v>
      </c>
      <c r="AF147">
        <v>0</v>
      </c>
      <c r="AG147">
        <v>6.1740000000000004</v>
      </c>
      <c r="AH147">
        <v>7.3769999999999998</v>
      </c>
      <c r="AI147">
        <v>0.48199999999999998</v>
      </c>
      <c r="AJ147">
        <v>-7.3680000000000003</v>
      </c>
      <c r="AK147">
        <v>3.3079999999999998</v>
      </c>
      <c r="AL147">
        <v>0.35199999999999998</v>
      </c>
      <c r="AM147">
        <v>0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7283.6570000000002</v>
      </c>
      <c r="F278">
        <v>0</v>
      </c>
      <c r="G278">
        <v>0</v>
      </c>
      <c r="H278">
        <v>3638.8620000000001</v>
      </c>
      <c r="I278">
        <v>0</v>
      </c>
      <c r="J278">
        <v>0</v>
      </c>
      <c r="K278">
        <v>99.605999999999995</v>
      </c>
      <c r="L278">
        <v>12006.757</v>
      </c>
      <c r="M278">
        <v>852.84799999999996</v>
      </c>
      <c r="N278">
        <v>2200.5929999999998</v>
      </c>
      <c r="O278">
        <v>1779.7460000000001</v>
      </c>
      <c r="P278">
        <v>1087.595</v>
      </c>
      <c r="Q278">
        <v>228.893</v>
      </c>
      <c r="R278">
        <v>479.82400000000001</v>
      </c>
      <c r="S278">
        <v>4458.54</v>
      </c>
      <c r="T278">
        <v>3752.5450000000001</v>
      </c>
      <c r="U278">
        <v>1327.8219999999999</v>
      </c>
      <c r="V278">
        <v>599.64800000000002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942.64700000000005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139.49</v>
      </c>
      <c r="F333">
        <v>0</v>
      </c>
      <c r="G333">
        <v>5.9820000000000002</v>
      </c>
      <c r="H333">
        <v>158.077</v>
      </c>
      <c r="I333">
        <v>0</v>
      </c>
      <c r="J333">
        <v>94.605999999999995</v>
      </c>
      <c r="K333">
        <v>43.869</v>
      </c>
      <c r="L333">
        <v>313.44900000000001</v>
      </c>
      <c r="M333">
        <v>0</v>
      </c>
      <c r="N333">
        <v>9.6760000000000002</v>
      </c>
      <c r="O333">
        <v>0</v>
      </c>
      <c r="P333">
        <v>25.684999999999999</v>
      </c>
      <c r="Q333">
        <v>22.190999999999999</v>
      </c>
      <c r="R333">
        <v>4.6820000000000004</v>
      </c>
      <c r="S333">
        <v>99.786000000000001</v>
      </c>
      <c r="T333">
        <v>60.518999999999998</v>
      </c>
      <c r="U333">
        <v>45.302999999999997</v>
      </c>
      <c r="V333">
        <v>17.440999999999999</v>
      </c>
      <c r="W333">
        <v>0</v>
      </c>
      <c r="X333">
        <v>4.5620000000000003</v>
      </c>
      <c r="Y333">
        <v>491.18900000000002</v>
      </c>
      <c r="Z333">
        <v>15.769</v>
      </c>
      <c r="AA333">
        <v>16.341000000000001</v>
      </c>
      <c r="AB333">
        <v>0</v>
      </c>
      <c r="AC333">
        <v>20.190000000000001</v>
      </c>
      <c r="AD333">
        <v>1.1659999999999999</v>
      </c>
      <c r="AE333">
        <v>250.24</v>
      </c>
      <c r="AF333">
        <v>303.44799999999998</v>
      </c>
      <c r="AG333">
        <v>0</v>
      </c>
      <c r="AH333">
        <v>0</v>
      </c>
      <c r="AI333">
        <v>1.2999999999999999E-2</v>
      </c>
      <c r="AJ333">
        <v>0</v>
      </c>
      <c r="AK333">
        <v>0</v>
      </c>
      <c r="AL333">
        <v>1.9E-2</v>
      </c>
      <c r="AM333">
        <v>0</v>
      </c>
      <c r="AN333">
        <v>3.5000000000000003E-2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-59.994999999999997</v>
      </c>
      <c r="F334">
        <v>-71.126000000000005</v>
      </c>
      <c r="G334">
        <v>-41.707999999999998</v>
      </c>
      <c r="H334">
        <v>-35.762999999999998</v>
      </c>
      <c r="I334">
        <v>-9.5640000000000001</v>
      </c>
      <c r="J334">
        <v>-32.731000000000002</v>
      </c>
      <c r="K334">
        <v>-21.088000000000001</v>
      </c>
      <c r="L334">
        <v>-89.012</v>
      </c>
      <c r="M334">
        <v>-103.15</v>
      </c>
      <c r="N334">
        <v>-55.552999999999997</v>
      </c>
      <c r="O334">
        <v>-6.806</v>
      </c>
      <c r="P334">
        <v>-8.82</v>
      </c>
      <c r="Q334">
        <v>-6.2610000000000001</v>
      </c>
      <c r="R334">
        <v>-3.8690000000000002</v>
      </c>
      <c r="S334">
        <v>-63.261000000000003</v>
      </c>
      <c r="T334">
        <v>-37.268000000000001</v>
      </c>
      <c r="U334">
        <v>-18.344000000000001</v>
      </c>
      <c r="V334">
        <v>-64</v>
      </c>
      <c r="W334">
        <v>-37.78</v>
      </c>
      <c r="X334">
        <v>-5.6740000000000004</v>
      </c>
      <c r="Y334">
        <v>-7.2240000000000002</v>
      </c>
      <c r="Z334">
        <v>-2.5350000000000001</v>
      </c>
      <c r="AA334">
        <v>-0.25900000000000001</v>
      </c>
      <c r="AB334">
        <v>-1.331</v>
      </c>
      <c r="AC334">
        <v>-8.7159999999999993</v>
      </c>
      <c r="AD334">
        <v>-3.8359999999999999</v>
      </c>
      <c r="AE334">
        <v>-22.167999999999999</v>
      </c>
      <c r="AF334">
        <v>-90.805999999999997</v>
      </c>
      <c r="AG334">
        <v>-2.3279999999999998</v>
      </c>
      <c r="AH334">
        <v>-1.998</v>
      </c>
      <c r="AI334">
        <v>-0.315</v>
      </c>
      <c r="AJ334">
        <v>-1.367</v>
      </c>
      <c r="AK334">
        <v>-9.4339999999999993</v>
      </c>
      <c r="AL334">
        <v>-0.48099999999999998</v>
      </c>
      <c r="AM334">
        <v>0</v>
      </c>
      <c r="AN334">
        <v>-0.3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-0.67500000000000004</v>
      </c>
      <c r="F335">
        <v>-13.96</v>
      </c>
      <c r="G335">
        <v>-5.6029999999999998</v>
      </c>
      <c r="H335">
        <v>-0.85699999999999998</v>
      </c>
      <c r="I335">
        <v>0</v>
      </c>
      <c r="J335">
        <v>0</v>
      </c>
      <c r="K335">
        <v>-31.457000000000001</v>
      </c>
      <c r="L335">
        <v>-7.665</v>
      </c>
      <c r="M335">
        <v>-13.169</v>
      </c>
      <c r="N335">
        <v>-5.0670000000000002</v>
      </c>
      <c r="O335">
        <v>0</v>
      </c>
      <c r="P335">
        <v>-2.2189999999999999</v>
      </c>
      <c r="Q335">
        <v>0</v>
      </c>
      <c r="R335">
        <v>0</v>
      </c>
      <c r="S335">
        <v>-0.38300000000000001</v>
      </c>
      <c r="T335">
        <v>-10.272</v>
      </c>
      <c r="U335">
        <v>-0.2</v>
      </c>
      <c r="V335">
        <v>-25.835000000000001</v>
      </c>
      <c r="W335">
        <v>-25.114000000000001</v>
      </c>
      <c r="X335">
        <v>-0.25600000000000001</v>
      </c>
      <c r="Y335">
        <v>-27.466999999999999</v>
      </c>
      <c r="Z335">
        <v>-11.182</v>
      </c>
      <c r="AA335">
        <v>-3.1160000000000001</v>
      </c>
      <c r="AB335">
        <v>-3.0449999999999999</v>
      </c>
      <c r="AC335">
        <v>0</v>
      </c>
      <c r="AD335">
        <v>0</v>
      </c>
      <c r="AE335">
        <v>0</v>
      </c>
      <c r="AF335">
        <v>-4.7E-2</v>
      </c>
      <c r="AG335">
        <v>0</v>
      </c>
      <c r="AH335">
        <v>0</v>
      </c>
      <c r="AI335">
        <v>0</v>
      </c>
      <c r="AJ335">
        <v>0</v>
      </c>
      <c r="AK335">
        <v>-2.1659999999999999</v>
      </c>
      <c r="AL335">
        <v>0</v>
      </c>
      <c r="AM335">
        <v>0</v>
      </c>
      <c r="AN335">
        <v>0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121381.14</v>
      </c>
      <c r="F338">
        <v>159404.783</v>
      </c>
      <c r="G338">
        <v>77689.73</v>
      </c>
      <c r="H338">
        <v>170005.71100000001</v>
      </c>
      <c r="I338">
        <v>21682.780999999999</v>
      </c>
      <c r="J338">
        <v>69881.048999999999</v>
      </c>
      <c r="K338">
        <v>38482.680999999997</v>
      </c>
      <c r="L338">
        <v>151247.772</v>
      </c>
      <c r="M338">
        <v>216270.598</v>
      </c>
      <c r="N338">
        <v>100428.395</v>
      </c>
      <c r="O338">
        <v>38761.269999999997</v>
      </c>
      <c r="P338">
        <v>41157.315999999999</v>
      </c>
      <c r="Q338">
        <v>10992.172</v>
      </c>
      <c r="R338">
        <v>7300.1909999999998</v>
      </c>
      <c r="S338">
        <v>132532.323</v>
      </c>
      <c r="T338">
        <v>86876.975999999995</v>
      </c>
      <c r="U338">
        <v>41035.56</v>
      </c>
      <c r="V338">
        <v>131513.68599999999</v>
      </c>
      <c r="W338">
        <v>78414.357000000004</v>
      </c>
      <c r="X338">
        <v>13410.996999999999</v>
      </c>
      <c r="Y338">
        <v>428970.16499999998</v>
      </c>
      <c r="Z338">
        <v>102217.629</v>
      </c>
      <c r="AA338">
        <v>13952.432000000001</v>
      </c>
      <c r="AB338">
        <v>142309.33300000001</v>
      </c>
      <c r="AC338">
        <v>15806.493</v>
      </c>
      <c r="AD338">
        <v>7810.9430000000002</v>
      </c>
      <c r="AE338">
        <v>202013.38099999999</v>
      </c>
      <c r="AF338">
        <v>112808.41800000001</v>
      </c>
      <c r="AG338">
        <v>7471.625</v>
      </c>
      <c r="AH338">
        <v>5496.232</v>
      </c>
      <c r="AI338">
        <v>873.16399999999999</v>
      </c>
      <c r="AJ338">
        <v>5039.4949999999999</v>
      </c>
      <c r="AK338">
        <v>3615.136</v>
      </c>
      <c r="AL338">
        <v>435.40100000000001</v>
      </c>
      <c r="AM338">
        <v>0</v>
      </c>
      <c r="AN338">
        <v>1969.154</v>
      </c>
    </row>
    <row r="340" spans="1:40" ht="15.75" x14ac:dyDescent="0.25">
      <c r="A340" s="7" t="s">
        <v>607</v>
      </c>
      <c r="E340">
        <f t="shared" ref="E340:AN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 t="shared" si="0"/>
        <v>0</v>
      </c>
      <c r="AM340">
        <f t="shared" si="0"/>
        <v>0</v>
      </c>
      <c r="AN340">
        <f t="shared" si="0"/>
        <v>0</v>
      </c>
    </row>
    <row r="342" spans="1:40" x14ac:dyDescent="0.2">
      <c r="A342" t="s">
        <v>608</v>
      </c>
      <c r="D342">
        <v>1</v>
      </c>
      <c r="E342" s="11">
        <f t="shared" ref="E342:AN342" si="1">SUMIF($D$4:$D$336,$D$342,E4:E336)</f>
        <v>3863.8359999999998</v>
      </c>
      <c r="F342" s="11">
        <f t="shared" si="1"/>
        <v>10744.49</v>
      </c>
      <c r="G342" s="11">
        <f t="shared" si="1"/>
        <v>240.09400000000002</v>
      </c>
      <c r="H342" s="11">
        <f t="shared" si="1"/>
        <v>8068.1989999999996</v>
      </c>
      <c r="I342" s="11">
        <f t="shared" si="1"/>
        <v>1395.557</v>
      </c>
      <c r="J342" s="11">
        <f t="shared" si="1"/>
        <v>4073.7870000000003</v>
      </c>
      <c r="K342" s="11">
        <f t="shared" si="1"/>
        <v>3394.5210000000002</v>
      </c>
      <c r="L342" s="11">
        <f t="shared" si="1"/>
        <v>2640.9940000000001</v>
      </c>
      <c r="M342" s="11">
        <f t="shared" si="1"/>
        <v>14170.118</v>
      </c>
      <c r="N342" s="11">
        <f t="shared" si="1"/>
        <v>3089.0769999999998</v>
      </c>
      <c r="O342" s="11">
        <f t="shared" si="1"/>
        <v>593.39400000000001</v>
      </c>
      <c r="P342" s="11">
        <f t="shared" si="1"/>
        <v>1047.6320000000001</v>
      </c>
      <c r="Q342" s="11">
        <f t="shared" si="1"/>
        <v>324.23</v>
      </c>
      <c r="R342" s="11">
        <f t="shared" si="1"/>
        <v>944.04899999999998</v>
      </c>
      <c r="S342" s="11">
        <f>SUMIF($D$4:$D$336,$D$342,S4:S336)</f>
        <v>8981.5420000000013</v>
      </c>
      <c r="T342" s="11">
        <f t="shared" si="1"/>
        <v>3551.2710000000002</v>
      </c>
      <c r="U342" s="11">
        <f t="shared" si="1"/>
        <v>1378.634</v>
      </c>
      <c r="V342" s="11">
        <f t="shared" si="1"/>
        <v>5607.3680000000004</v>
      </c>
      <c r="W342" s="11">
        <f t="shared" si="1"/>
        <v>5156.0429999999997</v>
      </c>
      <c r="X342" s="11">
        <f>SUMIF($D$4:$D$336,$D$342,X4:X336)</f>
        <v>448.65699999999998</v>
      </c>
      <c r="Y342" s="11">
        <f t="shared" si="1"/>
        <v>19220.613000000001</v>
      </c>
      <c r="Z342" s="11">
        <f t="shared" si="1"/>
        <v>2261.33</v>
      </c>
      <c r="AA342" s="11">
        <f t="shared" si="1"/>
        <v>761.09699999999998</v>
      </c>
      <c r="AB342" s="11">
        <f t="shared" si="1"/>
        <v>10077.188</v>
      </c>
      <c r="AC342" s="11">
        <f t="shared" si="1"/>
        <v>664.85900000000004</v>
      </c>
      <c r="AD342" s="11">
        <f t="shared" si="1"/>
        <v>205.517</v>
      </c>
      <c r="AE342" s="11">
        <f t="shared" si="1"/>
        <v>9114.4089999999997</v>
      </c>
      <c r="AF342" s="11">
        <f t="shared" si="1"/>
        <v>-213.8</v>
      </c>
      <c r="AG342" s="11">
        <f t="shared" si="1"/>
        <v>840.05899999999997</v>
      </c>
      <c r="AH342" s="11">
        <f t="shared" si="1"/>
        <v>710.11800000000005</v>
      </c>
      <c r="AI342" s="11">
        <f t="shared" si="1"/>
        <v>318.904</v>
      </c>
      <c r="AJ342" s="11">
        <f t="shared" si="1"/>
        <v>931.74900000000002</v>
      </c>
      <c r="AK342" s="11">
        <f t="shared" si="1"/>
        <v>554.93999999999994</v>
      </c>
      <c r="AL342" s="11">
        <f t="shared" si="1"/>
        <v>48.664000000000001</v>
      </c>
      <c r="AM342" s="11">
        <f t="shared" si="1"/>
        <v>0</v>
      </c>
      <c r="AN342" s="11">
        <f t="shared" si="1"/>
        <v>530.64499999999998</v>
      </c>
    </row>
    <row r="343" spans="1:40" x14ac:dyDescent="0.2">
      <c r="A343" t="s">
        <v>609</v>
      </c>
      <c r="D343">
        <v>2</v>
      </c>
      <c r="E343" s="11">
        <f t="shared" ref="E343:AN343" si="2">SUMIF($D$4:$D$336,$D$343,E4:E336)</f>
        <v>48046.472000000009</v>
      </c>
      <c r="F343" s="11">
        <f t="shared" si="2"/>
        <v>78026.902000000002</v>
      </c>
      <c r="G343" s="11">
        <f t="shared" si="2"/>
        <v>0</v>
      </c>
      <c r="H343" s="11">
        <f t="shared" si="2"/>
        <v>45232.733999999997</v>
      </c>
      <c r="I343" s="11">
        <f t="shared" si="2"/>
        <v>20296.788</v>
      </c>
      <c r="J343" s="11">
        <f t="shared" si="2"/>
        <v>22908.695</v>
      </c>
      <c r="K343" s="11">
        <f t="shared" si="2"/>
        <v>8148.442</v>
      </c>
      <c r="L343" s="11">
        <f t="shared" si="2"/>
        <v>59459.334999999999</v>
      </c>
      <c r="M343" s="11">
        <f t="shared" si="2"/>
        <v>88100.350999999995</v>
      </c>
      <c r="N343" s="11">
        <f t="shared" si="2"/>
        <v>0</v>
      </c>
      <c r="O343" s="11">
        <f t="shared" si="2"/>
        <v>36394.936000000002</v>
      </c>
      <c r="P343" s="11">
        <f t="shared" si="2"/>
        <v>16991.706999999999</v>
      </c>
      <c r="Q343" s="11">
        <f t="shared" si="2"/>
        <v>4621.692</v>
      </c>
      <c r="R343" s="11">
        <f t="shared" si="2"/>
        <v>1091.539</v>
      </c>
      <c r="S343" s="11">
        <f>SUMIF($D$4:$D$336,$D$343,S4:S336)</f>
        <v>34007.599999999999</v>
      </c>
      <c r="T343" s="11">
        <f t="shared" si="2"/>
        <v>17810.188000000002</v>
      </c>
      <c r="U343" s="11">
        <f t="shared" si="2"/>
        <v>16562.27</v>
      </c>
      <c r="V343" s="11">
        <f t="shared" si="2"/>
        <v>2540.88</v>
      </c>
      <c r="W343" s="11">
        <f t="shared" si="2"/>
        <v>36263.156999999999</v>
      </c>
      <c r="X343" s="11">
        <f>SUMIF($D$4:$D$336,$D$343,X4:X336)</f>
        <v>758.73099999999999</v>
      </c>
      <c r="Y343" s="11">
        <f t="shared" si="2"/>
        <v>146537.283</v>
      </c>
      <c r="Z343" s="11">
        <f t="shared" si="2"/>
        <v>2050.2869999999998</v>
      </c>
      <c r="AA343" s="11">
        <f t="shared" si="2"/>
        <v>3209.0299999999997</v>
      </c>
      <c r="AB343" s="11">
        <f t="shared" si="2"/>
        <v>65898.884999999995</v>
      </c>
      <c r="AC343" s="11">
        <f t="shared" si="2"/>
        <v>6974.8189999999995</v>
      </c>
      <c r="AD343" s="11">
        <f t="shared" si="2"/>
        <v>79.408000000000001</v>
      </c>
      <c r="AE343" s="11">
        <f t="shared" si="2"/>
        <v>67333.271999999997</v>
      </c>
      <c r="AF343" s="11">
        <f t="shared" si="2"/>
        <v>27491.203000000001</v>
      </c>
      <c r="AG343" s="11">
        <f t="shared" si="2"/>
        <v>2736.22</v>
      </c>
      <c r="AH343" s="11">
        <f t="shared" si="2"/>
        <v>2882.0120000000002</v>
      </c>
      <c r="AI343" s="11">
        <f t="shared" si="2"/>
        <v>320.68799999999999</v>
      </c>
      <c r="AJ343" s="11">
        <f t="shared" si="2"/>
        <v>2309.7159999999999</v>
      </c>
      <c r="AK343" s="11">
        <f t="shared" si="2"/>
        <v>1736.567</v>
      </c>
      <c r="AL343" s="11">
        <f t="shared" si="2"/>
        <v>91.625</v>
      </c>
      <c r="AM343" s="11">
        <f t="shared" si="2"/>
        <v>0</v>
      </c>
      <c r="AN343" s="11">
        <f t="shared" si="2"/>
        <v>0</v>
      </c>
    </row>
    <row r="344" spans="1:40" x14ac:dyDescent="0.2">
      <c r="A344" t="s">
        <v>610</v>
      </c>
      <c r="D344">
        <v>3</v>
      </c>
      <c r="E344" s="11">
        <f t="shared" ref="E344:AN344" si="3">SUMIF($D$4:$D$336,$D$344,E4:E336)</f>
        <v>48379.965000000011</v>
      </c>
      <c r="F344" s="11">
        <f t="shared" si="3"/>
        <v>0</v>
      </c>
      <c r="G344" s="11">
        <f t="shared" si="3"/>
        <v>0</v>
      </c>
      <c r="H344" s="11">
        <f t="shared" si="3"/>
        <v>28632.044999999998</v>
      </c>
      <c r="I344" s="11">
        <f t="shared" si="3"/>
        <v>0</v>
      </c>
      <c r="J344" s="11">
        <f t="shared" si="3"/>
        <v>18374.561999999998</v>
      </c>
      <c r="K344" s="11">
        <f t="shared" si="3"/>
        <v>6533.7610000000004</v>
      </c>
      <c r="L344" s="11">
        <f t="shared" si="3"/>
        <v>59371.062000000005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11634.022000000001</v>
      </c>
      <c r="Q344" s="11">
        <f t="shared" si="3"/>
        <v>4061.3469999999998</v>
      </c>
      <c r="R344" s="11">
        <f t="shared" si="3"/>
        <v>1199.7520000000002</v>
      </c>
      <c r="S344" s="11">
        <f>SUMIF($D$4:$D$336,$D$344,S4:S336)</f>
        <v>22827.165999999997</v>
      </c>
      <c r="T344" s="11">
        <f t="shared" si="3"/>
        <v>17922.560000000001</v>
      </c>
      <c r="U344" s="11">
        <f t="shared" si="3"/>
        <v>15340.021999999999</v>
      </c>
      <c r="V344" s="11">
        <f t="shared" si="3"/>
        <v>0</v>
      </c>
      <c r="W344" s="11">
        <f t="shared" si="3"/>
        <v>0</v>
      </c>
      <c r="X344" s="11">
        <f>SUMIF($D$4:$D$336,$D$344,X4:X336)</f>
        <v>5411.1120000000001</v>
      </c>
      <c r="Y344" s="11">
        <f t="shared" si="3"/>
        <v>139647.49599999998</v>
      </c>
      <c r="Z344" s="11">
        <f t="shared" si="3"/>
        <v>0</v>
      </c>
      <c r="AA344" s="11">
        <f t="shared" si="3"/>
        <v>2803.4179999999997</v>
      </c>
      <c r="AB344" s="11">
        <f t="shared" si="3"/>
        <v>0</v>
      </c>
      <c r="AC344" s="11">
        <f t="shared" si="3"/>
        <v>6563.0359999999991</v>
      </c>
      <c r="AD344" s="11">
        <f t="shared" si="3"/>
        <v>0</v>
      </c>
      <c r="AE344" s="11">
        <f t="shared" si="3"/>
        <v>45322.733</v>
      </c>
      <c r="AF344" s="11">
        <f t="shared" si="3"/>
        <v>26723.269</v>
      </c>
      <c r="AG344" s="11">
        <f t="shared" si="3"/>
        <v>0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0</v>
      </c>
      <c r="AL344" s="11">
        <f t="shared" si="3"/>
        <v>0</v>
      </c>
      <c r="AM344" s="11">
        <f t="shared" si="3"/>
        <v>0</v>
      </c>
      <c r="AN344" s="11">
        <f t="shared" si="3"/>
        <v>603.64599999999996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N345" si="4">SUMIF($D$4:$D$336,$D$345,E4:E336)</f>
        <v>11868.314</v>
      </c>
      <c r="F345" s="11">
        <f t="shared" si="4"/>
        <v>69956.099999999991</v>
      </c>
      <c r="G345" s="11">
        <f t="shared" si="4"/>
        <v>77490.964999999997</v>
      </c>
      <c r="H345" s="11">
        <f t="shared" si="4"/>
        <v>84012.005000000005</v>
      </c>
      <c r="I345" s="11">
        <f t="shared" si="4"/>
        <v>0</v>
      </c>
      <c r="J345" s="11">
        <f t="shared" si="4"/>
        <v>24276.722000000002</v>
      </c>
      <c r="K345" s="11">
        <f t="shared" si="4"/>
        <v>20276.616000000002</v>
      </c>
      <c r="L345" s="11">
        <f t="shared" si="4"/>
        <v>15194.108999999999</v>
      </c>
      <c r="M345" s="11">
        <f t="shared" si="4"/>
        <v>113263.59999999999</v>
      </c>
      <c r="N345" s="11">
        <f t="shared" si="4"/>
        <v>95189.668999999994</v>
      </c>
      <c r="O345" s="11">
        <f t="shared" si="4"/>
        <v>0</v>
      </c>
      <c r="P345" s="11">
        <f t="shared" si="4"/>
        <v>10381.714</v>
      </c>
      <c r="Q345" s="11">
        <f t="shared" si="4"/>
        <v>1625.9119999999998</v>
      </c>
      <c r="R345" s="11">
        <f t="shared" si="4"/>
        <v>3512.2950000000001</v>
      </c>
      <c r="S345" s="11">
        <f>SUMIF($D$4:$D$336,$D$345,S4:S336)</f>
        <v>62221.332999999991</v>
      </c>
      <c r="T345" s="11">
        <f t="shared" si="4"/>
        <v>43608.880999999994</v>
      </c>
      <c r="U345" s="11">
        <f t="shared" si="4"/>
        <v>6204.2350000000006</v>
      </c>
      <c r="V345" s="11">
        <f t="shared" si="4"/>
        <v>122838.18400000001</v>
      </c>
      <c r="W345" s="11">
        <f t="shared" si="4"/>
        <v>37058.051000000007</v>
      </c>
      <c r="X345" s="11">
        <f>SUMIF($D$4:$D$336,$D$345,X4:X336)</f>
        <v>6793.8649999999998</v>
      </c>
      <c r="Y345" s="11">
        <f t="shared" si="4"/>
        <v>121390.208</v>
      </c>
      <c r="Z345" s="11">
        <f t="shared" si="4"/>
        <v>97903.959999999992</v>
      </c>
      <c r="AA345" s="11">
        <f t="shared" si="4"/>
        <v>7114.6090000000004</v>
      </c>
      <c r="AB345" s="11">
        <f t="shared" si="4"/>
        <v>66337.635999999999</v>
      </c>
      <c r="AC345" s="11">
        <f t="shared" si="4"/>
        <v>1412.3139999999999</v>
      </c>
      <c r="AD345" s="11">
        <f t="shared" si="4"/>
        <v>7528.6880000000001</v>
      </c>
      <c r="AE345" s="11">
        <f t="shared" si="4"/>
        <v>80014.895000000004</v>
      </c>
      <c r="AF345" s="11">
        <f t="shared" si="4"/>
        <v>56104.190999999999</v>
      </c>
      <c r="AG345" s="11">
        <f t="shared" si="4"/>
        <v>3897.674</v>
      </c>
      <c r="AH345" s="11">
        <f t="shared" si="4"/>
        <v>1906.1</v>
      </c>
      <c r="AI345" s="11">
        <f t="shared" si="4"/>
        <v>233.874</v>
      </c>
      <c r="AJ345" s="11">
        <f t="shared" si="4"/>
        <v>1799.3970000000002</v>
      </c>
      <c r="AK345" s="11">
        <f t="shared" si="4"/>
        <v>1335.229</v>
      </c>
      <c r="AL345" s="11">
        <f t="shared" si="4"/>
        <v>295.57399999999996</v>
      </c>
      <c r="AM345" s="11">
        <f t="shared" si="4"/>
        <v>0</v>
      </c>
      <c r="AN345" s="11">
        <f t="shared" si="4"/>
        <v>835.12800000000004</v>
      </c>
    </row>
    <row r="346" spans="1:40" x14ac:dyDescent="0.2">
      <c r="A346" t="s">
        <v>612</v>
      </c>
      <c r="D346">
        <v>5</v>
      </c>
      <c r="E346" s="11">
        <f t="shared" ref="E346:AN346" si="5">SUMIF($D$4:$D$336,$D$346,E4:E336)</f>
        <v>7283.6570000000002</v>
      </c>
      <c r="F346" s="11">
        <f t="shared" si="5"/>
        <v>0</v>
      </c>
      <c r="G346" s="11">
        <f t="shared" si="5"/>
        <v>0</v>
      </c>
      <c r="H346" s="11">
        <f t="shared" si="5"/>
        <v>3638.8620000000001</v>
      </c>
      <c r="I346" s="11">
        <f t="shared" si="5"/>
        <v>0</v>
      </c>
      <c r="J346" s="11">
        <f t="shared" si="5"/>
        <v>0</v>
      </c>
      <c r="K346" s="11">
        <f t="shared" si="5"/>
        <v>99.605999999999995</v>
      </c>
      <c r="L346" s="11">
        <f t="shared" si="5"/>
        <v>12006.757</v>
      </c>
      <c r="M346" s="11">
        <f t="shared" si="5"/>
        <v>852.84799999999996</v>
      </c>
      <c r="N346" s="11">
        <f t="shared" si="5"/>
        <v>2200.5929999999998</v>
      </c>
      <c r="O346" s="11">
        <f t="shared" si="5"/>
        <v>1779.7460000000001</v>
      </c>
      <c r="P346" s="11">
        <f t="shared" si="5"/>
        <v>1087.595</v>
      </c>
      <c r="Q346" s="11">
        <f t="shared" si="5"/>
        <v>228.893</v>
      </c>
      <c r="R346" s="11">
        <f t="shared" si="5"/>
        <v>479.82400000000001</v>
      </c>
      <c r="S346" s="11">
        <f>SUMIF($D$4:$D$336,$D$346,S4:S336)</f>
        <v>4458.54</v>
      </c>
      <c r="T346" s="11">
        <f t="shared" si="5"/>
        <v>3752.5450000000001</v>
      </c>
      <c r="U346" s="11">
        <f t="shared" si="5"/>
        <v>1327.8219999999999</v>
      </c>
      <c r="V346" s="11">
        <f t="shared" si="5"/>
        <v>599.64800000000002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942.64700000000005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 t="shared" si="5"/>
        <v>0</v>
      </c>
      <c r="AM346" s="11">
        <f t="shared" si="5"/>
        <v>0</v>
      </c>
      <c r="AN346" s="11">
        <f t="shared" si="5"/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N347" si="6">SUMIF($D$4:$D$336,$D$347,E4:E336)+SUMIF($D$4:$D$336,$B$347,E4:E336)</f>
        <v>1938.8960000000002</v>
      </c>
      <c r="F347" s="11">
        <f t="shared" si="6"/>
        <v>677.29099999999994</v>
      </c>
      <c r="G347" s="11">
        <f t="shared" si="6"/>
        <v>-41.329000000000001</v>
      </c>
      <c r="H347" s="11">
        <f t="shared" si="6"/>
        <v>421.86599999999999</v>
      </c>
      <c r="I347" s="11">
        <f t="shared" si="6"/>
        <v>-9.5640000000000001</v>
      </c>
      <c r="J347" s="11">
        <f t="shared" si="6"/>
        <v>247.28300000000002</v>
      </c>
      <c r="K347" s="11">
        <f t="shared" si="6"/>
        <v>29.734999999999999</v>
      </c>
      <c r="L347" s="11">
        <f t="shared" si="6"/>
        <v>2575.5149999999999</v>
      </c>
      <c r="M347" s="11">
        <f t="shared" si="6"/>
        <v>-116.319</v>
      </c>
      <c r="N347" s="11">
        <f t="shared" si="6"/>
        <v>-50.943999999999996</v>
      </c>
      <c r="O347" s="11">
        <f t="shared" si="6"/>
        <v>-6.806</v>
      </c>
      <c r="P347" s="11">
        <f t="shared" si="6"/>
        <v>14.645999999999999</v>
      </c>
      <c r="Q347" s="11">
        <f t="shared" si="6"/>
        <v>130.09800000000001</v>
      </c>
      <c r="R347" s="11">
        <f t="shared" si="6"/>
        <v>72.731999999999999</v>
      </c>
      <c r="S347" s="11">
        <f>SUMIF($D$4:$D$336,$D$347,S4:S336)+SUMIF($D$4:$D$336,$B$347,S4:S336)</f>
        <v>36.141999999999996</v>
      </c>
      <c r="T347" s="11">
        <f t="shared" si="6"/>
        <v>231.53099999999998</v>
      </c>
      <c r="U347" s="11">
        <f t="shared" si="6"/>
        <v>222.577</v>
      </c>
      <c r="V347" s="11">
        <f t="shared" si="6"/>
        <v>-72.394000000000005</v>
      </c>
      <c r="W347" s="11">
        <f t="shared" si="6"/>
        <v>-62.894000000000005</v>
      </c>
      <c r="X347" s="11">
        <f>SUMIF($D$4:$D$336,$D$347,X4:X336)+SUMIF($D$4:$D$336,$B$347,X4:X336)</f>
        <v>-1.3680000000000001</v>
      </c>
      <c r="Y347" s="11">
        <f t="shared" si="6"/>
        <v>2174.5649999999996</v>
      </c>
      <c r="Z347" s="11">
        <f t="shared" si="6"/>
        <v>2.0519999999999996</v>
      </c>
      <c r="AA347" s="11">
        <f t="shared" si="6"/>
        <v>64.277999999999992</v>
      </c>
      <c r="AB347" s="11">
        <f t="shared" si="6"/>
        <v>-4.3759999999999994</v>
      </c>
      <c r="AC347" s="11">
        <f t="shared" si="6"/>
        <v>191.465</v>
      </c>
      <c r="AD347" s="11">
        <f t="shared" si="6"/>
        <v>-2.67</v>
      </c>
      <c r="AE347" s="11">
        <f t="shared" si="6"/>
        <v>228.072</v>
      </c>
      <c r="AF347" s="11">
        <f t="shared" si="6"/>
        <v>1760.9079999999999</v>
      </c>
      <c r="AG347" s="11">
        <f t="shared" si="6"/>
        <v>-2.3279999999999998</v>
      </c>
      <c r="AH347" s="11">
        <f t="shared" si="6"/>
        <v>-1.998</v>
      </c>
      <c r="AI347" s="11">
        <f t="shared" si="6"/>
        <v>-0.30199999999999999</v>
      </c>
      <c r="AJ347" s="11">
        <f t="shared" si="6"/>
        <v>-1.367</v>
      </c>
      <c r="AK347" s="11">
        <f t="shared" si="6"/>
        <v>-11.6</v>
      </c>
      <c r="AL347" s="11">
        <f t="shared" si="6"/>
        <v>-0.46199999999999997</v>
      </c>
      <c r="AM347" s="11">
        <f t="shared" si="6"/>
        <v>0</v>
      </c>
      <c r="AN347" s="11">
        <f t="shared" si="6"/>
        <v>-0.26500000000000001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N349" si="7">SUM(E342:E348)</f>
        <v>121381.14000000001</v>
      </c>
      <c r="F349">
        <f t="shared" si="7"/>
        <v>159404.783</v>
      </c>
      <c r="G349">
        <f t="shared" si="7"/>
        <v>77689.73</v>
      </c>
      <c r="H349">
        <f t="shared" si="7"/>
        <v>170005.71100000001</v>
      </c>
      <c r="I349">
        <f t="shared" si="7"/>
        <v>21682.781000000003</v>
      </c>
      <c r="J349">
        <f t="shared" si="7"/>
        <v>69881.048999999999</v>
      </c>
      <c r="K349">
        <f t="shared" si="7"/>
        <v>38482.681000000004</v>
      </c>
      <c r="L349">
        <f t="shared" si="7"/>
        <v>151247.77200000003</v>
      </c>
      <c r="M349">
        <f t="shared" si="7"/>
        <v>216270.598</v>
      </c>
      <c r="N349">
        <f t="shared" si="7"/>
        <v>100428.39499999999</v>
      </c>
      <c r="O349">
        <f t="shared" si="7"/>
        <v>38761.270000000004</v>
      </c>
      <c r="P349">
        <f t="shared" si="7"/>
        <v>41157.315999999999</v>
      </c>
      <c r="Q349">
        <f t="shared" si="7"/>
        <v>10992.172</v>
      </c>
      <c r="R349">
        <f t="shared" si="7"/>
        <v>7300.1909999999998</v>
      </c>
      <c r="S349">
        <f>SUM(S342:S348)</f>
        <v>132532.32299999997</v>
      </c>
      <c r="T349">
        <f t="shared" si="7"/>
        <v>86876.975999999995</v>
      </c>
      <c r="U349">
        <f t="shared" si="7"/>
        <v>41035.56</v>
      </c>
      <c r="V349">
        <f t="shared" si="7"/>
        <v>131513.68600000002</v>
      </c>
      <c r="W349">
        <f t="shared" si="7"/>
        <v>78414.357000000004</v>
      </c>
      <c r="X349">
        <f>SUM(X342:X348)</f>
        <v>13410.996999999999</v>
      </c>
      <c r="Y349">
        <f t="shared" si="7"/>
        <v>428970.16499999998</v>
      </c>
      <c r="Z349">
        <f t="shared" si="7"/>
        <v>102217.62899999999</v>
      </c>
      <c r="AA349">
        <f t="shared" si="7"/>
        <v>13952.431999999999</v>
      </c>
      <c r="AB349">
        <f t="shared" si="7"/>
        <v>142309.33299999998</v>
      </c>
      <c r="AC349">
        <f t="shared" si="7"/>
        <v>15806.493</v>
      </c>
      <c r="AD349">
        <f t="shared" si="7"/>
        <v>7810.9430000000002</v>
      </c>
      <c r="AE349">
        <f t="shared" si="7"/>
        <v>202013.38099999999</v>
      </c>
      <c r="AF349">
        <f t="shared" si="7"/>
        <v>112808.41800000001</v>
      </c>
      <c r="AG349">
        <f t="shared" si="7"/>
        <v>7471.6249999999991</v>
      </c>
      <c r="AH349">
        <f t="shared" si="7"/>
        <v>5496.232</v>
      </c>
      <c r="AI349">
        <f t="shared" si="7"/>
        <v>873.16399999999999</v>
      </c>
      <c r="AJ349">
        <f t="shared" si="7"/>
        <v>5039.4949999999999</v>
      </c>
      <c r="AK349">
        <f t="shared" si="7"/>
        <v>3615.136</v>
      </c>
      <c r="AL349">
        <f t="shared" si="7"/>
        <v>435.40099999999995</v>
      </c>
      <c r="AM349">
        <f t="shared" si="7"/>
        <v>0</v>
      </c>
      <c r="AN349">
        <f t="shared" si="7"/>
        <v>1969.1539999999998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N351" si="8">E349-E337</f>
        <v>121381.14000000001</v>
      </c>
      <c r="F351" s="9">
        <f t="shared" si="8"/>
        <v>159404.783</v>
      </c>
      <c r="G351" s="9">
        <f t="shared" si="8"/>
        <v>77689.73</v>
      </c>
      <c r="H351" s="9">
        <f t="shared" si="8"/>
        <v>170005.71100000001</v>
      </c>
      <c r="I351" s="9">
        <f t="shared" si="8"/>
        <v>21682.781000000003</v>
      </c>
      <c r="J351" s="9">
        <f t="shared" si="8"/>
        <v>69881.048999999999</v>
      </c>
      <c r="K351" s="9">
        <f t="shared" si="8"/>
        <v>38482.681000000004</v>
      </c>
      <c r="L351" s="9">
        <f t="shared" si="8"/>
        <v>151247.77200000003</v>
      </c>
      <c r="M351" s="9">
        <f t="shared" si="8"/>
        <v>216270.598</v>
      </c>
      <c r="N351" s="9">
        <f t="shared" si="8"/>
        <v>100428.39499999999</v>
      </c>
      <c r="O351" s="9">
        <f t="shared" si="8"/>
        <v>38761.270000000004</v>
      </c>
      <c r="P351" s="9">
        <f t="shared" si="8"/>
        <v>41157.315999999999</v>
      </c>
      <c r="Q351" s="9">
        <f t="shared" si="8"/>
        <v>10992.172</v>
      </c>
      <c r="R351" s="9">
        <f t="shared" si="8"/>
        <v>7300.1909999999998</v>
      </c>
      <c r="S351" s="9">
        <f>S349-S337</f>
        <v>132532.32299999997</v>
      </c>
      <c r="T351" s="9">
        <f t="shared" si="8"/>
        <v>86876.975999999995</v>
      </c>
      <c r="U351" s="9">
        <f t="shared" si="8"/>
        <v>41035.56</v>
      </c>
      <c r="V351" s="9">
        <f t="shared" si="8"/>
        <v>131513.68600000002</v>
      </c>
      <c r="W351" s="9">
        <f t="shared" si="8"/>
        <v>78414.357000000004</v>
      </c>
      <c r="X351" s="9">
        <f>X349-X337</f>
        <v>13410.996999999999</v>
      </c>
      <c r="Y351" s="9">
        <f t="shared" si="8"/>
        <v>428970.16499999998</v>
      </c>
      <c r="Z351" s="9">
        <f t="shared" si="8"/>
        <v>102217.62899999999</v>
      </c>
      <c r="AA351" s="9">
        <f t="shared" si="8"/>
        <v>13952.431999999999</v>
      </c>
      <c r="AB351" s="9">
        <f t="shared" si="8"/>
        <v>142309.33299999998</v>
      </c>
      <c r="AC351" s="9">
        <f t="shared" si="8"/>
        <v>15806.493</v>
      </c>
      <c r="AD351" s="9">
        <f t="shared" si="8"/>
        <v>7810.9430000000002</v>
      </c>
      <c r="AE351" s="9">
        <f t="shared" si="8"/>
        <v>202013.38099999999</v>
      </c>
      <c r="AF351" s="9">
        <f t="shared" si="8"/>
        <v>112808.41800000001</v>
      </c>
      <c r="AG351" s="9">
        <f t="shared" si="8"/>
        <v>7471.6249999999991</v>
      </c>
      <c r="AH351" s="9">
        <f t="shared" si="8"/>
        <v>5496.232</v>
      </c>
      <c r="AI351" s="9">
        <f t="shared" si="8"/>
        <v>873.16399999999999</v>
      </c>
      <c r="AJ351" s="9">
        <f t="shared" si="8"/>
        <v>5039.4949999999999</v>
      </c>
      <c r="AK351" s="9">
        <f t="shared" si="8"/>
        <v>3615.136</v>
      </c>
      <c r="AL351" s="9">
        <f t="shared" si="8"/>
        <v>435.40099999999995</v>
      </c>
      <c r="AM351" s="9">
        <f t="shared" si="8"/>
        <v>0</v>
      </c>
      <c r="AN351" s="9">
        <f t="shared" si="8"/>
        <v>1969.1539999999998</v>
      </c>
    </row>
    <row r="352" spans="1:40" x14ac:dyDescent="0.2">
      <c r="E352" s="12">
        <f t="shared" ref="E352:AN352" si="9">E2</f>
        <v>1078</v>
      </c>
      <c r="F352" s="12">
        <f t="shared" si="9"/>
        <v>1536</v>
      </c>
      <c r="G352" s="12">
        <f t="shared" si="9"/>
        <v>1079</v>
      </c>
      <c r="H352" s="12">
        <f t="shared" si="9"/>
        <v>7232</v>
      </c>
      <c r="I352" s="12">
        <f t="shared" si="9"/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14919</v>
      </c>
      <c r="AH352" s="12">
        <f t="shared" si="9"/>
        <v>14920</v>
      </c>
      <c r="AI352" s="12">
        <f t="shared" si="9"/>
        <v>14921</v>
      </c>
      <c r="AJ352" s="12">
        <f t="shared" si="9"/>
        <v>14922</v>
      </c>
      <c r="AK352" s="12">
        <f t="shared" si="9"/>
        <v>14923</v>
      </c>
      <c r="AL352" s="12">
        <f t="shared" si="9"/>
        <v>14924</v>
      </c>
      <c r="AM352" s="12">
        <f t="shared" si="9"/>
        <v>14331</v>
      </c>
      <c r="AN352" s="12">
        <f t="shared" si="9"/>
        <v>14332</v>
      </c>
    </row>
    <row r="353" spans="1:40" x14ac:dyDescent="0.2">
      <c r="A353" t="s">
        <v>608</v>
      </c>
      <c r="E353" s="13">
        <f t="shared" ref="E353:AN353" si="10">E342/E349</f>
        <v>3.1832259937581729E-2</v>
      </c>
      <c r="F353" s="13">
        <f t="shared" si="10"/>
        <v>6.7403811841706157E-2</v>
      </c>
      <c r="G353" s="13">
        <f t="shared" si="10"/>
        <v>3.0904213465537855E-3</v>
      </c>
      <c r="H353" s="13">
        <f t="shared" si="10"/>
        <v>4.745839979458101E-2</v>
      </c>
      <c r="I353" s="13">
        <f t="shared" si="10"/>
        <v>6.4362454244222628E-2</v>
      </c>
      <c r="J353" s="13">
        <f t="shared" si="10"/>
        <v>5.8296019568910597E-2</v>
      </c>
      <c r="K353" s="13">
        <f t="shared" si="10"/>
        <v>8.8209056952139056E-2</v>
      </c>
      <c r="L353" s="13">
        <f t="shared" si="10"/>
        <v>1.7461374571520957E-2</v>
      </c>
      <c r="M353" s="13">
        <f t="shared" si="10"/>
        <v>6.5520316358490857E-2</v>
      </c>
      <c r="N353" s="13">
        <f t="shared" si="10"/>
        <v>3.0758999982026997E-2</v>
      </c>
      <c r="O353" s="13">
        <f t="shared" si="10"/>
        <v>1.5308941115706475E-2</v>
      </c>
      <c r="P353" s="13">
        <f t="shared" si="10"/>
        <v>2.5454332347619561E-2</v>
      </c>
      <c r="Q353" s="13">
        <f t="shared" si="10"/>
        <v>2.9496445288519867E-2</v>
      </c>
      <c r="R353" s="13">
        <f t="shared" si="10"/>
        <v>0.12931839728576966</v>
      </c>
      <c r="S353" s="13">
        <f>S342/S349</f>
        <v>6.7768690661220835E-2</v>
      </c>
      <c r="T353" s="13">
        <f t="shared" si="10"/>
        <v>4.0877009807523693E-2</v>
      </c>
      <c r="U353" s="13">
        <f t="shared" si="10"/>
        <v>3.3596081057502322E-2</v>
      </c>
      <c r="V353" s="13">
        <f t="shared" si="10"/>
        <v>4.2637144243679703E-2</v>
      </c>
      <c r="W353" s="13">
        <f t="shared" si="10"/>
        <v>6.5753813424753324E-2</v>
      </c>
      <c r="X353" s="13">
        <f>X342/X349</f>
        <v>3.3454410585581372E-2</v>
      </c>
      <c r="Y353" s="13">
        <f t="shared" si="10"/>
        <v>4.4806409788428994E-2</v>
      </c>
      <c r="Z353" s="13">
        <f t="shared" si="10"/>
        <v>2.2122700576433837E-2</v>
      </c>
      <c r="AA353" s="13">
        <f t="shared" si="10"/>
        <v>5.4549414754359676E-2</v>
      </c>
      <c r="AB353" s="13">
        <f t="shared" si="10"/>
        <v>7.0811856029147441E-2</v>
      </c>
      <c r="AC353" s="13">
        <f t="shared" si="10"/>
        <v>4.2062398028455773E-2</v>
      </c>
      <c r="AD353" s="13">
        <f t="shared" si="10"/>
        <v>2.6311419760712631E-2</v>
      </c>
      <c r="AE353" s="13">
        <f t="shared" si="10"/>
        <v>4.5117847911272768E-2</v>
      </c>
      <c r="AF353" s="13">
        <f t="shared" si="10"/>
        <v>-1.8952486329521969E-3</v>
      </c>
      <c r="AG353" s="13">
        <f t="shared" si="10"/>
        <v>0.1124332390878825</v>
      </c>
      <c r="AH353" s="13">
        <f t="shared" si="10"/>
        <v>0.12920087798331659</v>
      </c>
      <c r="AI353" s="13">
        <f t="shared" si="10"/>
        <v>0.36522806712141132</v>
      </c>
      <c r="AJ353" s="13">
        <f t="shared" si="10"/>
        <v>0.18488935895362532</v>
      </c>
      <c r="AK353" s="13">
        <f t="shared" si="10"/>
        <v>0.15350459844387596</v>
      </c>
      <c r="AL353" s="13">
        <f t="shared" si="10"/>
        <v>0.11176823204356445</v>
      </c>
      <c r="AM353" s="13" t="e">
        <f t="shared" si="10"/>
        <v>#DIV/0!</v>
      </c>
      <c r="AN353" s="13">
        <f t="shared" si="10"/>
        <v>0.2694786695200071</v>
      </c>
    </row>
    <row r="354" spans="1:40" x14ac:dyDescent="0.2">
      <c r="A354" t="s">
        <v>609</v>
      </c>
      <c r="E354" s="13">
        <f t="shared" ref="E354:AN354" si="11">E343/E349</f>
        <v>0.39583144465441666</v>
      </c>
      <c r="F354" s="13">
        <f t="shared" si="11"/>
        <v>0.4894890889189944</v>
      </c>
      <c r="G354" s="13">
        <f t="shared" si="11"/>
        <v>0</v>
      </c>
      <c r="H354" s="13">
        <f t="shared" si="11"/>
        <v>0.26606596763093443</v>
      </c>
      <c r="I354" s="13">
        <f t="shared" si="11"/>
        <v>0.93607863308677963</v>
      </c>
      <c r="J354" s="13">
        <f t="shared" si="11"/>
        <v>0.32782414299476242</v>
      </c>
      <c r="K354" s="13">
        <f t="shared" si="11"/>
        <v>0.2117430955499176</v>
      </c>
      <c r="L354" s="13">
        <f t="shared" si="11"/>
        <v>0.39312536121193237</v>
      </c>
      <c r="M354" s="13">
        <f t="shared" si="11"/>
        <v>0.40736166550018044</v>
      </c>
      <c r="N354" s="13">
        <f t="shared" si="11"/>
        <v>0</v>
      </c>
      <c r="O354" s="13">
        <f t="shared" si="11"/>
        <v>0.9389510715206183</v>
      </c>
      <c r="P354" s="13">
        <f t="shared" si="11"/>
        <v>0.41284779114362069</v>
      </c>
      <c r="Q354" s="13">
        <f t="shared" si="11"/>
        <v>0.42045302784563415</v>
      </c>
      <c r="R354" s="13">
        <f t="shared" si="11"/>
        <v>0.14952197826056879</v>
      </c>
      <c r="S354" s="13">
        <f>S343/S349</f>
        <v>0.25659853558893708</v>
      </c>
      <c r="T354" s="13">
        <f t="shared" si="11"/>
        <v>0.20500469537521659</v>
      </c>
      <c r="U354" s="13">
        <f t="shared" si="11"/>
        <v>0.40360774898648882</v>
      </c>
      <c r="V354" s="13">
        <f t="shared" si="11"/>
        <v>1.9320270591457682E-2</v>
      </c>
      <c r="W354" s="13">
        <f t="shared" si="11"/>
        <v>0.462455580678931</v>
      </c>
      <c r="X354" s="13">
        <f>X343/X349</f>
        <v>5.6575286684502284E-2</v>
      </c>
      <c r="Y354" s="13">
        <f t="shared" si="11"/>
        <v>0.34160250515324303</v>
      </c>
      <c r="Z354" s="13">
        <f t="shared" si="11"/>
        <v>2.0058056717398524E-2</v>
      </c>
      <c r="AA354" s="13">
        <f t="shared" si="11"/>
        <v>0.22999789570735768</v>
      </c>
      <c r="AB354" s="13">
        <f t="shared" si="11"/>
        <v>0.46306790714843699</v>
      </c>
      <c r="AC354" s="13">
        <f t="shared" si="11"/>
        <v>0.4412629037952947</v>
      </c>
      <c r="AD354" s="13">
        <f t="shared" si="11"/>
        <v>1.0166250092978529E-2</v>
      </c>
      <c r="AE354" s="13">
        <f t="shared" si="11"/>
        <v>0.33331095032759239</v>
      </c>
      <c r="AF354" s="13">
        <f t="shared" si="11"/>
        <v>0.24369815202975367</v>
      </c>
      <c r="AG354" s="13">
        <f t="shared" si="11"/>
        <v>0.36621484616800232</v>
      </c>
      <c r="AH354" s="13">
        <f t="shared" si="11"/>
        <v>0.52436141705808637</v>
      </c>
      <c r="AI354" s="13">
        <f t="shared" si="11"/>
        <v>0.36727121136464624</v>
      </c>
      <c r="AJ354" s="13">
        <f t="shared" si="11"/>
        <v>0.45832290735480441</v>
      </c>
      <c r="AK354" s="13">
        <f t="shared" si="11"/>
        <v>0.48036007497366628</v>
      </c>
      <c r="AL354" s="13">
        <f t="shared" si="11"/>
        <v>0.21043819375701941</v>
      </c>
      <c r="AM354" s="13" t="e">
        <f t="shared" si="11"/>
        <v>#DIV/0!</v>
      </c>
      <c r="AN354" s="13">
        <f t="shared" si="11"/>
        <v>0</v>
      </c>
    </row>
    <row r="355" spans="1:40" x14ac:dyDescent="0.2">
      <c r="A355" t="s">
        <v>610</v>
      </c>
      <c r="E355" s="13">
        <f t="shared" ref="E355:AN355" si="12">E344/E349</f>
        <v>0.39857893079600343</v>
      </c>
      <c r="F355" s="13">
        <f t="shared" si="12"/>
        <v>0</v>
      </c>
      <c r="G355" s="13">
        <f t="shared" si="12"/>
        <v>0</v>
      </c>
      <c r="H355" s="13">
        <f t="shared" si="12"/>
        <v>0.16841813625896365</v>
      </c>
      <c r="I355" s="13">
        <f t="shared" si="12"/>
        <v>0</v>
      </c>
      <c r="J355" s="13">
        <f t="shared" si="12"/>
        <v>0.26294055774692215</v>
      </c>
      <c r="K355" s="13">
        <f t="shared" si="12"/>
        <v>0.16978445446667292</v>
      </c>
      <c r="L355" s="13">
        <f t="shared" si="12"/>
        <v>0.3925417294742034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0.28267202846755124</v>
      </c>
      <c r="Q355" s="13">
        <f t="shared" si="12"/>
        <v>0.36947629640438667</v>
      </c>
      <c r="R355" s="13">
        <f t="shared" si="12"/>
        <v>0.16434528904791673</v>
      </c>
      <c r="S355" s="13">
        <f>S344/S349</f>
        <v>0.17223848102322933</v>
      </c>
      <c r="T355" s="13">
        <f t="shared" si="12"/>
        <v>0.20629815660250425</v>
      </c>
      <c r="U355" s="13">
        <f t="shared" si="12"/>
        <v>0.37382265527752029</v>
      </c>
      <c r="V355" s="13">
        <f t="shared" si="12"/>
        <v>0</v>
      </c>
      <c r="W355" s="13">
        <f t="shared" si="12"/>
        <v>0</v>
      </c>
      <c r="X355" s="13">
        <f>X344/X349</f>
        <v>0.40348320113709668</v>
      </c>
      <c r="Y355" s="13">
        <f t="shared" si="12"/>
        <v>0.32554127861083298</v>
      </c>
      <c r="Z355" s="13">
        <f t="shared" si="12"/>
        <v>0</v>
      </c>
      <c r="AA355" s="13">
        <f t="shared" si="12"/>
        <v>0.20092683483424251</v>
      </c>
      <c r="AB355" s="13">
        <f t="shared" si="12"/>
        <v>0</v>
      </c>
      <c r="AC355" s="13">
        <f t="shared" si="12"/>
        <v>0.41521139445669569</v>
      </c>
      <c r="AD355" s="13">
        <f t="shared" si="12"/>
        <v>0</v>
      </c>
      <c r="AE355" s="13">
        <f t="shared" si="12"/>
        <v>0.22435510348693188</v>
      </c>
      <c r="AF355" s="13">
        <f t="shared" si="12"/>
        <v>0.23689073451947532</v>
      </c>
      <c r="AG355" s="13">
        <f t="shared" si="12"/>
        <v>0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</v>
      </c>
      <c r="AL355" s="13">
        <f t="shared" si="12"/>
        <v>0</v>
      </c>
      <c r="AM355" s="13" t="e">
        <f t="shared" si="12"/>
        <v>#DIV/0!</v>
      </c>
      <c r="AN355" s="13">
        <f t="shared" si="12"/>
        <v>0.30655093507160946</v>
      </c>
    </row>
    <row r="356" spans="1:40" x14ac:dyDescent="0.2">
      <c r="A356" t="s">
        <v>611</v>
      </c>
      <c r="E356" s="13">
        <f t="shared" ref="E356:AN356" si="13">E345/E349</f>
        <v>9.7777249414530129E-2</v>
      </c>
      <c r="F356" s="13">
        <f t="shared" si="13"/>
        <v>0.43885822422279508</v>
      </c>
      <c r="G356" s="13">
        <f t="shared" si="13"/>
        <v>0.99744155372917376</v>
      </c>
      <c r="H356" s="13">
        <f t="shared" si="13"/>
        <v>0.49417166344488273</v>
      </c>
      <c r="I356" s="13">
        <f t="shared" si="13"/>
        <v>0</v>
      </c>
      <c r="J356" s="13">
        <f t="shared" si="13"/>
        <v>0.34740065221402161</v>
      </c>
      <c r="K356" s="13">
        <f t="shared" si="13"/>
        <v>0.52690237460326628</v>
      </c>
      <c r="L356" s="13">
        <f t="shared" si="13"/>
        <v>0.10045839881859546</v>
      </c>
      <c r="M356" s="13">
        <f t="shared" si="13"/>
        <v>0.52371242807586815</v>
      </c>
      <c r="N356" s="13">
        <f t="shared" si="13"/>
        <v>0.94783620708067673</v>
      </c>
      <c r="O356" s="13">
        <f t="shared" si="13"/>
        <v>0</v>
      </c>
      <c r="P356" s="13">
        <f t="shared" si="13"/>
        <v>0.25224467990089539</v>
      </c>
      <c r="Q356" s="13">
        <f t="shared" si="13"/>
        <v>0.14791544382675231</v>
      </c>
      <c r="R356" s="13">
        <f t="shared" si="13"/>
        <v>0.48112371306449381</v>
      </c>
      <c r="S356" s="13">
        <f>S345/S349</f>
        <v>0.46948043761369823</v>
      </c>
      <c r="T356" s="13">
        <f t="shared" si="13"/>
        <v>0.50196131366266705</v>
      </c>
      <c r="U356" s="13">
        <f t="shared" si="13"/>
        <v>0.15119167375807716</v>
      </c>
      <c r="V356" s="13">
        <f t="shared" si="13"/>
        <v>0.93403346629642781</v>
      </c>
      <c r="W356" s="13">
        <f t="shared" si="13"/>
        <v>0.47259267840454272</v>
      </c>
      <c r="X356" s="13">
        <f>X345/X349</f>
        <v>0.50658910743175922</v>
      </c>
      <c r="Y356" s="13">
        <f t="shared" si="13"/>
        <v>0.28298053781898796</v>
      </c>
      <c r="Z356" s="13">
        <f t="shared" si="13"/>
        <v>0.95779916789108854</v>
      </c>
      <c r="AA356" s="13">
        <f t="shared" si="13"/>
        <v>0.50991891592806193</v>
      </c>
      <c r="AB356" s="13">
        <f t="shared" si="13"/>
        <v>0.4661509867381643</v>
      </c>
      <c r="AC356" s="13">
        <f t="shared" si="13"/>
        <v>8.935024359926011E-2</v>
      </c>
      <c r="AD356" s="13">
        <f t="shared" si="13"/>
        <v>0.9638641582712868</v>
      </c>
      <c r="AE356" s="13">
        <f t="shared" si="13"/>
        <v>0.39608710375477557</v>
      </c>
      <c r="AF356" s="13">
        <f t="shared" si="13"/>
        <v>0.49734046443236174</v>
      </c>
      <c r="AG356" s="13">
        <f t="shared" si="13"/>
        <v>0.52166349355059982</v>
      </c>
      <c r="AH356" s="13">
        <f t="shared" si="13"/>
        <v>0.34680122673133157</v>
      </c>
      <c r="AI356" s="13">
        <f t="shared" si="13"/>
        <v>0.26784659010220302</v>
      </c>
      <c r="AJ356" s="13">
        <f t="shared" si="13"/>
        <v>0.35705899102985522</v>
      </c>
      <c r="AK356" s="13">
        <f t="shared" si="13"/>
        <v>0.36934405787223495</v>
      </c>
      <c r="AL356" s="13">
        <f t="shared" si="13"/>
        <v>0.67885466500995628</v>
      </c>
      <c r="AM356" s="13" t="e">
        <f t="shared" si="13"/>
        <v>#DIV/0!</v>
      </c>
      <c r="AN356" s="13">
        <f t="shared" si="13"/>
        <v>0.4241049709672276</v>
      </c>
    </row>
    <row r="357" spans="1:40" x14ac:dyDescent="0.2">
      <c r="A357" t="s">
        <v>612</v>
      </c>
      <c r="E357" s="13">
        <f t="shared" ref="E357:AN357" si="14">E346/E349</f>
        <v>6.0006496890703115E-2</v>
      </c>
      <c r="F357" s="13">
        <f t="shared" si="14"/>
        <v>0</v>
      </c>
      <c r="G357" s="13">
        <f t="shared" si="14"/>
        <v>0</v>
      </c>
      <c r="H357" s="13">
        <f t="shared" si="14"/>
        <v>2.1404351527931905E-2</v>
      </c>
      <c r="I357" s="13">
        <f t="shared" si="14"/>
        <v>0</v>
      </c>
      <c r="J357" s="13">
        <f t="shared" si="14"/>
        <v>0</v>
      </c>
      <c r="K357" s="13">
        <f t="shared" si="14"/>
        <v>2.5883331777222067E-3</v>
      </c>
      <c r="L357" s="13">
        <f t="shared" si="14"/>
        <v>7.9384686737732552E-2</v>
      </c>
      <c r="M357" s="13">
        <f t="shared" si="14"/>
        <v>3.943430165204426E-3</v>
      </c>
      <c r="N357" s="13">
        <f t="shared" si="14"/>
        <v>2.1912059831285764E-2</v>
      </c>
      <c r="O357" s="13">
        <f t="shared" si="14"/>
        <v>4.5915575005669319E-2</v>
      </c>
      <c r="P357" s="13">
        <f t="shared" si="14"/>
        <v>2.642531403165357E-2</v>
      </c>
      <c r="Q357" s="13">
        <f t="shared" si="14"/>
        <v>2.0823273143833629E-2</v>
      </c>
      <c r="R357" s="13">
        <f t="shared" si="14"/>
        <v>6.5727595346477929E-2</v>
      </c>
      <c r="S357" s="13">
        <f>S346/S349</f>
        <v>3.3641151826788708E-2</v>
      </c>
      <c r="T357" s="13">
        <f t="shared" si="14"/>
        <v>4.3193780133415328E-2</v>
      </c>
      <c r="U357" s="13">
        <f t="shared" si="14"/>
        <v>3.235783793373357E-2</v>
      </c>
      <c r="V357" s="13">
        <f t="shared" si="14"/>
        <v>4.5595862927908506E-3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8.3561760435289494E-3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 t="shared" si="14"/>
        <v>0</v>
      </c>
      <c r="AM357" s="13" t="e">
        <f t="shared" si="14"/>
        <v>#DIV/0!</v>
      </c>
      <c r="AN357" s="13">
        <f t="shared" si="14"/>
        <v>0</v>
      </c>
    </row>
    <row r="358" spans="1:40" x14ac:dyDescent="0.2">
      <c r="A358" t="s">
        <v>613</v>
      </c>
      <c r="E358" s="13">
        <f t="shared" ref="E358:AN358" si="15">E347/E349</f>
        <v>1.5973618306764956E-2</v>
      </c>
      <c r="F358" s="13">
        <f t="shared" si="15"/>
        <v>4.2488750165043665E-3</v>
      </c>
      <c r="G358" s="13">
        <f t="shared" si="15"/>
        <v>-5.3197507572751255E-4</v>
      </c>
      <c r="H358" s="13">
        <f t="shared" si="15"/>
        <v>2.481481342706187E-3</v>
      </c>
      <c r="I358" s="13">
        <f t="shared" si="15"/>
        <v>-4.4108733100242073E-4</v>
      </c>
      <c r="J358" s="13">
        <f t="shared" si="15"/>
        <v>3.5386274753832045E-3</v>
      </c>
      <c r="K358" s="13">
        <f t="shared" si="15"/>
        <v>7.7268525028180847E-4</v>
      </c>
      <c r="L358" s="13">
        <f t="shared" si="15"/>
        <v>1.7028449186015114E-2</v>
      </c>
      <c r="M358" s="13">
        <f t="shared" si="15"/>
        <v>-5.3784009974393288E-4</v>
      </c>
      <c r="N358" s="13">
        <f t="shared" si="15"/>
        <v>-5.0726689398949368E-4</v>
      </c>
      <c r="O358" s="13">
        <f t="shared" si="15"/>
        <v>-1.7558764199418646E-4</v>
      </c>
      <c r="P358" s="13">
        <f t="shared" si="15"/>
        <v>3.5585410865956367E-4</v>
      </c>
      <c r="Q358" s="13">
        <f t="shared" si="15"/>
        <v>1.1835513490873324E-2</v>
      </c>
      <c r="R358" s="13">
        <f t="shared" si="15"/>
        <v>9.9630269947731508E-3</v>
      </c>
      <c r="S358" s="13">
        <f>S347/S349</f>
        <v>2.7270328612590607E-4</v>
      </c>
      <c r="T358" s="13">
        <f t="shared" si="15"/>
        <v>2.6650444186731362E-3</v>
      </c>
      <c r="U358" s="13">
        <f t="shared" si="15"/>
        <v>5.4240029866778963E-3</v>
      </c>
      <c r="V358" s="13">
        <f t="shared" si="15"/>
        <v>-5.504674243561236E-4</v>
      </c>
      <c r="W358" s="13">
        <f t="shared" si="15"/>
        <v>-8.0207250822703297E-4</v>
      </c>
      <c r="X358" s="13">
        <f>X347/X349</f>
        <v>-1.0200583893949124E-4</v>
      </c>
      <c r="Y358" s="13">
        <f t="shared" si="15"/>
        <v>5.0692686285070659E-3</v>
      </c>
      <c r="Z358" s="13">
        <f t="shared" si="15"/>
        <v>2.0074815079109297E-5</v>
      </c>
      <c r="AA358" s="13">
        <f t="shared" si="15"/>
        <v>4.6069387759782665E-3</v>
      </c>
      <c r="AB358" s="13">
        <f t="shared" si="15"/>
        <v>-3.0749915748674055E-5</v>
      </c>
      <c r="AC358" s="13">
        <f t="shared" si="15"/>
        <v>1.2113060120293603E-2</v>
      </c>
      <c r="AD358" s="13">
        <f t="shared" si="15"/>
        <v>-3.4182812497799558E-4</v>
      </c>
      <c r="AE358" s="13">
        <f t="shared" si="15"/>
        <v>1.1289945194274038E-3</v>
      </c>
      <c r="AF358" s="13">
        <f t="shared" si="15"/>
        <v>1.5609721607832493E-2</v>
      </c>
      <c r="AG358" s="13">
        <f t="shared" si="15"/>
        <v>-3.1157880648453314E-4</v>
      </c>
      <c r="AH358" s="13">
        <f t="shared" si="15"/>
        <v>-3.6352177273448426E-4</v>
      </c>
      <c r="AI358" s="13">
        <f t="shared" si="15"/>
        <v>-3.4586858826062455E-4</v>
      </c>
      <c r="AJ358" s="13">
        <f t="shared" si="15"/>
        <v>-2.7125733828488769E-4</v>
      </c>
      <c r="AK358" s="13">
        <f t="shared" si="15"/>
        <v>-3.2087312897772034E-3</v>
      </c>
      <c r="AL358" s="13">
        <f t="shared" si="15"/>
        <v>-1.0610908105401688E-3</v>
      </c>
      <c r="AM358" s="13" t="e">
        <f t="shared" si="15"/>
        <v>#DIV/0!</v>
      </c>
      <c r="AN358" s="13">
        <f t="shared" si="15"/>
        <v>-1.3457555884405182E-4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2024-07-17T15:10:18Z</dcterms:created>
  <dcterms:modified xsi:type="dcterms:W3CDTF">2024-07-17T15:14:49Z</dcterms:modified>
</cp:coreProperties>
</file>