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3875" windowHeight="630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52" i="1" l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K347" i="1"/>
  <c r="AJ347" i="1"/>
  <c r="AJ358" i="1" s="1"/>
  <c r="AI347" i="1"/>
  <c r="AH347" i="1"/>
  <c r="AG347" i="1"/>
  <c r="AF347" i="1"/>
  <c r="AF358" i="1" s="1"/>
  <c r="AE347" i="1"/>
  <c r="AD347" i="1"/>
  <c r="AC347" i="1"/>
  <c r="AB347" i="1"/>
  <c r="AB358" i="1" s="1"/>
  <c r="AA347" i="1"/>
  <c r="Z347" i="1"/>
  <c r="Y347" i="1"/>
  <c r="X347" i="1"/>
  <c r="X358" i="1" s="1"/>
  <c r="W347" i="1"/>
  <c r="V347" i="1"/>
  <c r="U347" i="1"/>
  <c r="T347" i="1"/>
  <c r="T358" i="1" s="1"/>
  <c r="S347" i="1"/>
  <c r="R347" i="1"/>
  <c r="Q347" i="1"/>
  <c r="P347" i="1"/>
  <c r="P358" i="1" s="1"/>
  <c r="O347" i="1"/>
  <c r="N347" i="1"/>
  <c r="M347" i="1"/>
  <c r="L347" i="1"/>
  <c r="L358" i="1" s="1"/>
  <c r="K347" i="1"/>
  <c r="J347" i="1"/>
  <c r="I347" i="1"/>
  <c r="H347" i="1"/>
  <c r="H358" i="1" s="1"/>
  <c r="G347" i="1"/>
  <c r="F347" i="1"/>
  <c r="E347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K345" i="1"/>
  <c r="AJ345" i="1"/>
  <c r="AI345" i="1"/>
  <c r="AI356" i="1" s="1"/>
  <c r="AH345" i="1"/>
  <c r="AG345" i="1"/>
  <c r="AF345" i="1"/>
  <c r="AE345" i="1"/>
  <c r="AE356" i="1" s="1"/>
  <c r="AD345" i="1"/>
  <c r="AC345" i="1"/>
  <c r="AB345" i="1"/>
  <c r="AA345" i="1"/>
  <c r="AA356" i="1" s="1"/>
  <c r="Z345" i="1"/>
  <c r="Y345" i="1"/>
  <c r="X345" i="1"/>
  <c r="W345" i="1"/>
  <c r="W356" i="1" s="1"/>
  <c r="V345" i="1"/>
  <c r="U345" i="1"/>
  <c r="T345" i="1"/>
  <c r="S345" i="1"/>
  <c r="S356" i="1" s="1"/>
  <c r="R345" i="1"/>
  <c r="Q345" i="1"/>
  <c r="P345" i="1"/>
  <c r="O345" i="1"/>
  <c r="O356" i="1" s="1"/>
  <c r="N345" i="1"/>
  <c r="M345" i="1"/>
  <c r="L345" i="1"/>
  <c r="K345" i="1"/>
  <c r="K356" i="1" s="1"/>
  <c r="J345" i="1"/>
  <c r="I345" i="1"/>
  <c r="H345" i="1"/>
  <c r="G345" i="1"/>
  <c r="G356" i="1" s="1"/>
  <c r="F345" i="1"/>
  <c r="E345" i="1"/>
  <c r="AK344" i="1"/>
  <c r="AJ344" i="1"/>
  <c r="AJ355" i="1" s="1"/>
  <c r="AI344" i="1"/>
  <c r="AI355" i="1" s="1"/>
  <c r="AH344" i="1"/>
  <c r="AG344" i="1"/>
  <c r="AF344" i="1"/>
  <c r="AF355" i="1" s="1"/>
  <c r="AE344" i="1"/>
  <c r="AE355" i="1" s="1"/>
  <c r="AD344" i="1"/>
  <c r="AC344" i="1"/>
  <c r="AB344" i="1"/>
  <c r="AB355" i="1" s="1"/>
  <c r="AA344" i="1"/>
  <c r="AA355" i="1" s="1"/>
  <c r="Z344" i="1"/>
  <c r="Y344" i="1"/>
  <c r="X344" i="1"/>
  <c r="X355" i="1" s="1"/>
  <c r="W344" i="1"/>
  <c r="W355" i="1" s="1"/>
  <c r="V344" i="1"/>
  <c r="U344" i="1"/>
  <c r="T344" i="1"/>
  <c r="T355" i="1" s="1"/>
  <c r="S344" i="1"/>
  <c r="S355" i="1" s="1"/>
  <c r="R344" i="1"/>
  <c r="Q344" i="1"/>
  <c r="P344" i="1"/>
  <c r="P355" i="1" s="1"/>
  <c r="O344" i="1"/>
  <c r="O355" i="1" s="1"/>
  <c r="N344" i="1"/>
  <c r="M344" i="1"/>
  <c r="L344" i="1"/>
  <c r="L355" i="1" s="1"/>
  <c r="K344" i="1"/>
  <c r="K355" i="1" s="1"/>
  <c r="J344" i="1"/>
  <c r="I344" i="1"/>
  <c r="H344" i="1"/>
  <c r="H355" i="1" s="1"/>
  <c r="G344" i="1"/>
  <c r="G355" i="1" s="1"/>
  <c r="F344" i="1"/>
  <c r="E344" i="1"/>
  <c r="AK343" i="1"/>
  <c r="AJ343" i="1"/>
  <c r="AJ354" i="1" s="1"/>
  <c r="AI343" i="1"/>
  <c r="AH343" i="1"/>
  <c r="AG343" i="1"/>
  <c r="AF343" i="1"/>
  <c r="AF354" i="1" s="1"/>
  <c r="AE343" i="1"/>
  <c r="AD343" i="1"/>
  <c r="AC343" i="1"/>
  <c r="AB343" i="1"/>
  <c r="AB354" i="1" s="1"/>
  <c r="AA343" i="1"/>
  <c r="Z343" i="1"/>
  <c r="Y343" i="1"/>
  <c r="X343" i="1"/>
  <c r="X354" i="1" s="1"/>
  <c r="W343" i="1"/>
  <c r="V343" i="1"/>
  <c r="U343" i="1"/>
  <c r="T343" i="1"/>
  <c r="T354" i="1" s="1"/>
  <c r="S343" i="1"/>
  <c r="R343" i="1"/>
  <c r="Q343" i="1"/>
  <c r="P343" i="1"/>
  <c r="P354" i="1" s="1"/>
  <c r="O343" i="1"/>
  <c r="N343" i="1"/>
  <c r="M343" i="1"/>
  <c r="L343" i="1"/>
  <c r="L354" i="1" s="1"/>
  <c r="K343" i="1"/>
  <c r="J343" i="1"/>
  <c r="I343" i="1"/>
  <c r="H343" i="1"/>
  <c r="H354" i="1" s="1"/>
  <c r="G343" i="1"/>
  <c r="F343" i="1"/>
  <c r="E343" i="1"/>
  <c r="AK342" i="1"/>
  <c r="AK349" i="1" s="1"/>
  <c r="AJ342" i="1"/>
  <c r="AJ349" i="1" s="1"/>
  <c r="AI342" i="1"/>
  <c r="AI349" i="1" s="1"/>
  <c r="AH342" i="1"/>
  <c r="AG342" i="1"/>
  <c r="AG349" i="1" s="1"/>
  <c r="AF342" i="1"/>
  <c r="AF349" i="1" s="1"/>
  <c r="AE342" i="1"/>
  <c r="AE349" i="1" s="1"/>
  <c r="AD342" i="1"/>
  <c r="AC342" i="1"/>
  <c r="AC349" i="1" s="1"/>
  <c r="AB342" i="1"/>
  <c r="AB349" i="1" s="1"/>
  <c r="AA342" i="1"/>
  <c r="AA349" i="1" s="1"/>
  <c r="Z342" i="1"/>
  <c r="Y342" i="1"/>
  <c r="Y349" i="1" s="1"/>
  <c r="X342" i="1"/>
  <c r="X349" i="1" s="1"/>
  <c r="W342" i="1"/>
  <c r="W349" i="1" s="1"/>
  <c r="V342" i="1"/>
  <c r="U342" i="1"/>
  <c r="U349" i="1" s="1"/>
  <c r="T342" i="1"/>
  <c r="T349" i="1" s="1"/>
  <c r="S342" i="1"/>
  <c r="S349" i="1" s="1"/>
  <c r="R342" i="1"/>
  <c r="Q342" i="1"/>
  <c r="Q349" i="1" s="1"/>
  <c r="P342" i="1"/>
  <c r="P349" i="1" s="1"/>
  <c r="O342" i="1"/>
  <c r="O349" i="1" s="1"/>
  <c r="N342" i="1"/>
  <c r="M342" i="1"/>
  <c r="M349" i="1" s="1"/>
  <c r="L342" i="1"/>
  <c r="L349" i="1" s="1"/>
  <c r="K342" i="1"/>
  <c r="K349" i="1" s="1"/>
  <c r="J342" i="1"/>
  <c r="I342" i="1"/>
  <c r="I349" i="1" s="1"/>
  <c r="H342" i="1"/>
  <c r="H349" i="1" s="1"/>
  <c r="G342" i="1"/>
  <c r="G349" i="1" s="1"/>
  <c r="F342" i="1"/>
  <c r="E342" i="1"/>
  <c r="E349" i="1" s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M355" i="1" l="1"/>
  <c r="M351" i="1"/>
  <c r="U355" i="1"/>
  <c r="U351" i="1"/>
  <c r="AG355" i="1"/>
  <c r="AG351" i="1"/>
  <c r="E354" i="1"/>
  <c r="M354" i="1"/>
  <c r="U354" i="1"/>
  <c r="AC354" i="1"/>
  <c r="AK354" i="1"/>
  <c r="I358" i="1"/>
  <c r="M358" i="1"/>
  <c r="U358" i="1"/>
  <c r="Y358" i="1"/>
  <c r="AG358" i="1"/>
  <c r="G351" i="1"/>
  <c r="G357" i="1"/>
  <c r="K351" i="1"/>
  <c r="K357" i="1"/>
  <c r="O351" i="1"/>
  <c r="O357" i="1"/>
  <c r="S351" i="1"/>
  <c r="S357" i="1"/>
  <c r="W351" i="1"/>
  <c r="W357" i="1"/>
  <c r="AA351" i="1"/>
  <c r="AA357" i="1"/>
  <c r="AI351" i="1"/>
  <c r="AI357" i="1"/>
  <c r="H351" i="1"/>
  <c r="H356" i="1"/>
  <c r="L351" i="1"/>
  <c r="L356" i="1"/>
  <c r="P351" i="1"/>
  <c r="P356" i="1"/>
  <c r="T351" i="1"/>
  <c r="T356" i="1"/>
  <c r="X351" i="1"/>
  <c r="X356" i="1"/>
  <c r="AB351" i="1"/>
  <c r="AB356" i="1"/>
  <c r="AF351" i="1"/>
  <c r="AF356" i="1"/>
  <c r="AJ351" i="1"/>
  <c r="AJ356" i="1"/>
  <c r="G354" i="1"/>
  <c r="K354" i="1"/>
  <c r="O354" i="1"/>
  <c r="S354" i="1"/>
  <c r="W354" i="1"/>
  <c r="AA354" i="1"/>
  <c r="AE354" i="1"/>
  <c r="AI354" i="1"/>
  <c r="E356" i="1"/>
  <c r="I356" i="1"/>
  <c r="M356" i="1"/>
  <c r="Q356" i="1"/>
  <c r="U356" i="1"/>
  <c r="Y356" i="1"/>
  <c r="AC356" i="1"/>
  <c r="AG356" i="1"/>
  <c r="AK356" i="1"/>
  <c r="H357" i="1"/>
  <c r="L357" i="1"/>
  <c r="P357" i="1"/>
  <c r="T357" i="1"/>
  <c r="X357" i="1"/>
  <c r="AB357" i="1"/>
  <c r="AF357" i="1"/>
  <c r="AJ357" i="1"/>
  <c r="G358" i="1"/>
  <c r="K358" i="1"/>
  <c r="O358" i="1"/>
  <c r="S358" i="1"/>
  <c r="W358" i="1"/>
  <c r="AA358" i="1"/>
  <c r="AE358" i="1"/>
  <c r="AI358" i="1"/>
  <c r="AK355" i="1"/>
  <c r="AK351" i="1"/>
  <c r="J356" i="1"/>
  <c r="Z356" i="1"/>
  <c r="E357" i="1"/>
  <c r="I357" i="1"/>
  <c r="M357" i="1"/>
  <c r="Q357" i="1"/>
  <c r="U357" i="1"/>
  <c r="Y357" i="1"/>
  <c r="AC357" i="1"/>
  <c r="AG357" i="1"/>
  <c r="AK357" i="1"/>
  <c r="I355" i="1"/>
  <c r="I351" i="1"/>
  <c r="AC355" i="1"/>
  <c r="AC351" i="1"/>
  <c r="J353" i="1"/>
  <c r="I354" i="1"/>
  <c r="Q354" i="1"/>
  <c r="AG354" i="1"/>
  <c r="Z357" i="1"/>
  <c r="E358" i="1"/>
  <c r="Q358" i="1"/>
  <c r="AC358" i="1"/>
  <c r="AK358" i="1"/>
  <c r="E355" i="1"/>
  <c r="E351" i="1"/>
  <c r="Q355" i="1"/>
  <c r="Q351" i="1"/>
  <c r="Y355" i="1"/>
  <c r="Y351" i="1"/>
  <c r="AH353" i="1"/>
  <c r="Y354" i="1"/>
  <c r="AE351" i="1"/>
  <c r="AE357" i="1"/>
  <c r="F349" i="1"/>
  <c r="F357" i="1" s="1"/>
  <c r="J349" i="1"/>
  <c r="N349" i="1"/>
  <c r="N353" i="1" s="1"/>
  <c r="R349" i="1"/>
  <c r="V349" i="1"/>
  <c r="V353" i="1" s="1"/>
  <c r="Z349" i="1"/>
  <c r="AD349" i="1"/>
  <c r="AD357" i="1" s="1"/>
  <c r="AH349" i="1"/>
  <c r="AH357" i="1" s="1"/>
  <c r="G353" i="1"/>
  <c r="K353" i="1"/>
  <c r="O353" i="1"/>
  <c r="S353" i="1"/>
  <c r="W353" i="1"/>
  <c r="AA353" i="1"/>
  <c r="AE353" i="1"/>
  <c r="AI353" i="1"/>
  <c r="H353" i="1"/>
  <c r="L353" i="1"/>
  <c r="P353" i="1"/>
  <c r="T353" i="1"/>
  <c r="X353" i="1"/>
  <c r="AB353" i="1"/>
  <c r="AF353" i="1"/>
  <c r="AJ353" i="1"/>
  <c r="E353" i="1"/>
  <c r="I353" i="1"/>
  <c r="M353" i="1"/>
  <c r="Q353" i="1"/>
  <c r="U353" i="1"/>
  <c r="Y353" i="1"/>
  <c r="AC353" i="1"/>
  <c r="AG353" i="1"/>
  <c r="AK353" i="1"/>
  <c r="Z351" i="1" l="1"/>
  <c r="Z358" i="1"/>
  <c r="Z354" i="1"/>
  <c r="J351" i="1"/>
  <c r="J358" i="1"/>
  <c r="Z353" i="1"/>
  <c r="AD356" i="1"/>
  <c r="N356" i="1"/>
  <c r="Z355" i="1"/>
  <c r="J355" i="1"/>
  <c r="J354" i="1"/>
  <c r="N357" i="1"/>
  <c r="V351" i="1"/>
  <c r="V358" i="1"/>
  <c r="V354" i="1"/>
  <c r="F351" i="1"/>
  <c r="F358" i="1"/>
  <c r="V355" i="1"/>
  <c r="F355" i="1"/>
  <c r="F354" i="1"/>
  <c r="J357" i="1"/>
  <c r="AH351" i="1"/>
  <c r="AH358" i="1"/>
  <c r="AH354" i="1"/>
  <c r="R351" i="1"/>
  <c r="R358" i="1"/>
  <c r="R353" i="1"/>
  <c r="V356" i="1"/>
  <c r="F356" i="1"/>
  <c r="AH355" i="1"/>
  <c r="R355" i="1"/>
  <c r="R354" i="1"/>
  <c r="AD351" i="1"/>
  <c r="AD358" i="1"/>
  <c r="AD354" i="1"/>
  <c r="N351" i="1"/>
  <c r="N358" i="1"/>
  <c r="F353" i="1"/>
  <c r="R357" i="1"/>
  <c r="AH356" i="1"/>
  <c r="R356" i="1"/>
  <c r="AD355" i="1"/>
  <c r="N355" i="1"/>
  <c r="N354" i="1"/>
  <c r="V357" i="1"/>
  <c r="AD353" i="1"/>
</calcChain>
</file>

<file path=xl/sharedStrings.xml><?xml version="1.0" encoding="utf-8"?>
<sst xmlns="http://schemas.openxmlformats.org/spreadsheetml/2006/main" count="707" uniqueCount="639">
  <si>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</si>
  <si>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</si>
  <si>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</si>
  <si>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</si>
  <si>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</si>
  <si>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</si>
  <si>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</si>
  <si>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</si>
  <si>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</si>
  <si>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</si>
  <si>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</si>
  <si>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</si>
  <si>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</si>
  <si>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</si>
  <si>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</si>
  <si>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</si>
  <si>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</si>
  <si>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</si>
  <si>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</si>
  <si>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</si>
  <si>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</si>
  <si>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</si>
  <si>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</si>
  <si>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</si>
  <si>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</si>
  <si>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</si>
  <si>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</si>
  <si>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</si>
  <si>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</si>
  <si>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</si>
  <si>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</si>
  <si>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</si>
  <si>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</si>
  <si>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</si>
  <si>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</si>
  <si>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</si>
  <si>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</si>
  <si>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</si>
  <si>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</si>
  <si>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</si>
  <si>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</si>
  <si>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</si>
  <si>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</si>
  <si>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</si>
  <si>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</si>
  <si>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</si>
  <si>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</si>
  <si>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</si>
  <si>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</si>
  <si>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</si>
  <si>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</si>
  <si>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</si>
  <si>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</si>
  <si>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</si>
  <si>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</si>
  <si>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</si>
  <si>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</si>
  <si>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</si>
  <si>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</si>
  <si>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</si>
  <si>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</si>
  <si>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</si>
  <si>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</si>
  <si>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</si>
  <si>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</si>
  <si>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</si>
  <si>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</si>
  <si>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</si>
  <si>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</si>
  <si>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</si>
  <si>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</si>
  <si>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</si>
  <si>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</si>
  <si>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</si>
  <si>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</si>
  <si>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</si>
  <si>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</si>
  <si>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</si>
  <si>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</si>
  <si>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</si>
  <si>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</si>
  <si>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</si>
  <si>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</si>
  <si>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</si>
  <si>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</si>
  <si>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</si>
  <si>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</si>
  <si>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</si>
  <si>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</si>
  <si>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</si>
  <si>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</si>
  <si>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</si>
  <si>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</si>
  <si>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</si>
  <si>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</si>
  <si>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</si>
  <si>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</si>
  <si>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</si>
  <si>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</si>
  <si>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</si>
  <si>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</si>
  <si>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</si>
  <si>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</si>
  <si>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</si>
  <si>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</si>
  <si>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</si>
  <si>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</si>
  <si>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</si>
  <si>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</si>
  <si>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</si>
  <si>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</si>
  <si>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</si>
  <si>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</si>
  <si>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</si>
  <si>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</si>
  <si>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</si>
  <si>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</si>
  <si>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</si>
  <si>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</si>
  <si>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</si>
  <si>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</si>
  <si>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</si>
  <si>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</si>
  <si>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</si>
  <si>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</si>
  <si>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</si>
  <si>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</si>
  <si>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</si>
  <si>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</si>
  <si>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</si>
  <si>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</si>
  <si>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</si>
  <si>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</si>
  <si>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</si>
  <si>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</si>
  <si>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</si>
  <si>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</si>
  <si>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</si>
  <si>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</si>
  <si>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</si>
  <si>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</si>
  <si>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</si>
  <si>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</si>
  <si>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</si>
  <si>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</si>
  <si>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</si>
  <si>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</si>
  <si>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</si>
  <si>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</si>
  <si>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</si>
  <si>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</si>
  <si>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</si>
  <si>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</si>
  <si>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</si>
  <si>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</si>
  <si>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</si>
  <si>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</si>
  <si>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</si>
  <si>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</si>
  <si>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</si>
  <si>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</si>
  <si>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</si>
  <si>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</si>
  <si>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</si>
  <si>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</si>
  <si>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</si>
  <si>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</si>
  <si>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</si>
  <si>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</si>
  <si>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</si>
  <si>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</si>
  <si>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</si>
  <si>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</si>
  <si>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</si>
  <si>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</si>
  <si>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</si>
  <si>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</si>
  <si>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</si>
  <si>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</si>
  <si>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</si>
  <si>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</si>
  <si>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</si>
  <si>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</si>
  <si>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</si>
  <si>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</si>
  <si>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</si>
  <si>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</si>
  <si>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</si>
  <si>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</si>
  <si>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</si>
  <si>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</si>
  <si>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</si>
  <si>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</si>
  <si>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</si>
  <si>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</si>
  <si>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</si>
  <si>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</si>
  <si>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</si>
  <si>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</si>
  <si>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</si>
  <si>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</si>
  <si>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</si>
  <si>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</si>
  <si>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</si>
  <si>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</si>
  <si>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</si>
  <si>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</si>
  <si>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</si>
  <si>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</si>
  <si>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</si>
  <si>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</si>
  <si>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</si>
  <si>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</si>
  <si>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</si>
  <si>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</si>
  <si>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</si>
  <si>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</si>
  <si>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</si>
  <si>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</si>
  <si>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</si>
  <si>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</si>
  <si>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</si>
  <si>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</si>
  <si>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</si>
  <si>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</si>
  <si>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</si>
  <si>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</si>
  <si>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</si>
  <si>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</si>
  <si>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</si>
  <si>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</si>
  <si>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</si>
  <si>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</si>
  <si>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</si>
  <si>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</si>
  <si>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</si>
  <si>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</si>
  <si>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</si>
  <si>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</si>
  <si>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</si>
  <si>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</si>
  <si>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</si>
  <si>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</si>
  <si>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</si>
  <si>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</si>
  <si>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</si>
  <si>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</si>
  <si>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</si>
  <si>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</si>
  <si>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</si>
  <si>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</si>
  <si>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</si>
  <si>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</si>
  <si>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</si>
  <si>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</si>
  <si>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</si>
  <si>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</si>
  <si>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</si>
  <si>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</si>
  <si>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</si>
  <si>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</si>
  <si>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</si>
  <si>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</si>
  <si>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</si>
  <si>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</si>
  <si>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</si>
  <si>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</si>
  <si>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</si>
  <si>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</si>
  <si>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</si>
  <si>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</si>
  <si>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</si>
  <si>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</si>
  <si>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</si>
  <si>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</si>
  <si>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</si>
  <si>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</si>
  <si>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</si>
  <si>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</si>
  <si>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</si>
  <si>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</si>
  <si>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</si>
  <si>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</si>
  <si>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</si>
  <si>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</si>
  <si>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</si>
  <si>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</si>
  <si>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</si>
  <si>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</si>
  <si>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</si>
  <si>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</si>
  <si>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</si>
  <si>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</si>
  <si>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</si>
  <si>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</si>
  <si>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</si>
  <si>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</si>
  <si>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</si>
  <si>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</si>
  <si>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</si>
  <si>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</si>
  <si>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</si>
  <si>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</si>
  <si>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</si>
  <si>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</si>
  <si>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</si>
  <si>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</si>
  <si>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</si>
  <si>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</si>
  <si>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</si>
  <si>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</si>
  <si>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</si>
  <si>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</si>
  <si>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</si>
  <si>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</si>
  <si>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</si>
  <si>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</si>
  <si>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</si>
  <si>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</si>
  <si>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</si>
  <si>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</si>
  <si>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</si>
  <si>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</si>
  <si>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</si>
  <si>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</si>
  <si>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</si>
  <si>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</si>
  <si>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</si>
  <si>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</si>
  <si>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</si>
  <si>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</si>
  <si>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</si>
  <si>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</si>
  <si>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</si>
  <si>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</si>
  <si>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</si>
  <si>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</si>
  <si>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</si>
  <si>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</si>
  <si>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</si>
  <si>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</si>
  <si>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</si>
  <si>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</si>
  <si>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</si>
  <si>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</si>
  <si>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</si>
  <si>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</si>
  <si>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</si>
  <si>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</si>
  <si>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</si>
  <si>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</si>
  <si>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</si>
  <si>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</si>
  <si>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</si>
  <si>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</si>
  <si>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</si>
  <si>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</si>
  <si>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</si>
  <si>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</si>
  <si>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</si>
  <si>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</si>
  <si>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</si>
  <si>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</si>
  <si>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</si>
  <si>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</si>
  <si>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</si>
  <si>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</si>
  <si>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</si>
  <si>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</si>
  <si>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</si>
  <si>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</si>
  <si>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</si>
  <si>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</si>
  <si>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</si>
  <si>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</si>
  <si>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</si>
  <si>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</si>
  <si>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</si>
  <si>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</si>
  <si>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</si>
  <si>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</si>
  <si>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</si>
  <si>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</si>
  <si>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</si>
  <si>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</si>
  <si>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</si>
  <si>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</si>
  <si>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</si>
  <si>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</si>
  <si>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</si>
  <si>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</si>
  <si>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</si>
  <si>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</si>
  <si>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</si>
  <si>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</si>
  <si>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</si>
  <si>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</si>
  <si>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</si>
  <si>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</si>
  <si>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</si>
  <si>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</si>
  <si>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</si>
  <si>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</si>
  <si>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</si>
  <si>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</si>
  <si>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</si>
  <si>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</si>
  <si>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</si>
  <si>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</si>
  <si>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</si>
  <si>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</si>
  <si>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</si>
  <si>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</si>
  <si>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</si>
  <si>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</si>
  <si>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</si>
  <si>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</si>
  <si>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</si>
  <si>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</si>
  <si>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</si>
  <si>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</si>
  <si>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</si>
  <si>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</si>
  <si>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</si>
  <si>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</si>
  <si>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</si>
  <si>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</si>
  <si>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</si>
  <si>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</si>
  <si>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</si>
  <si>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</si>
  <si>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</si>
  <si>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</si>
  <si>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</si>
  <si>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</si>
  <si>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</si>
  <si>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</si>
  <si>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</si>
  <si>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</si>
  <si>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</si>
  <si>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</si>
  <si>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</si>
  <si>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</si>
  <si>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</si>
  <si>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</si>
  <si>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</si>
  <si>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</si>
  <si>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</si>
  <si>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</si>
  <si>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</si>
  <si>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</si>
  <si>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</si>
  <si>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</si>
  <si>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</si>
  <si>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</si>
  <si>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</si>
  <si>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</si>
  <si>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</si>
  <si>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</si>
  <si>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</si>
  <si>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</si>
  <si>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</si>
  <si>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</si>
  <si>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</si>
  <si>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</si>
  <si>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</si>
  <si>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</si>
  <si>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</si>
  <si>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</si>
  <si>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</si>
  <si>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</si>
  <si>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</si>
  <si>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</si>
  <si>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</si>
  <si>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</si>
  <si>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</si>
  <si>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</si>
  <si>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</si>
  <si>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</si>
  <si>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</si>
  <si>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</si>
  <si>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</si>
  <si>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</si>
  <si>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</si>
  <si>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</si>
  <si>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</si>
  <si>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</si>
  <si>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</si>
  <si>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</si>
  <si>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</si>
  <si>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</si>
  <si>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</si>
  <si>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</si>
  <si>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</si>
  <si>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</si>
  <si>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</si>
  <si>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</si>
  <si>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</si>
  <si>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</si>
  <si>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</si>
  <si>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</si>
  <si>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</si>
  <si>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</si>
  <si>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</si>
  <si>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</si>
  <si>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</si>
  <si>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</si>
  <si>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</si>
  <si>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</si>
  <si>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</si>
  <si>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</si>
  <si>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</si>
  <si>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</si>
  <si>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</si>
  <si>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</si>
  <si>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</si>
  <si>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</si>
  <si>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</si>
  <si>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</si>
  <si>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</si>
  <si>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</si>
  <si>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</si>
  <si>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</si>
  <si>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</si>
  <si>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</si>
  <si>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</si>
  <si>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</si>
  <si>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</si>
  <si>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</si>
  <si>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</si>
  <si>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</si>
  <si>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</si>
  <si>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</si>
  <si>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</si>
  <si>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</si>
  <si>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</si>
  <si>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</si>
  <si>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</si>
  <si>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</si>
  <si>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</si>
  <si>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</si>
  <si>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</si>
  <si>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</si>
  <si>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</si>
  <si>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</si>
  <si>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</si>
  <si>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</si>
  <si>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</si>
  <si>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</si>
  <si>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</si>
  <si>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</si>
  <si>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</si>
  <si>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</si>
  <si>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</si>
  <si>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</si>
  <si>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</si>
  <si>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</si>
  <si>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</si>
  <si>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</si>
  <si>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</si>
  <si>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</si>
  <si>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</si>
  <si>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</si>
  <si>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</si>
  <si>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</si>
  <si>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</si>
  <si>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</si>
  <si>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</si>
  <si>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</si>
  <si>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</si>
  <si>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</si>
  <si>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</si>
  <si>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</si>
  <si>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</si>
  <si>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</si>
  <si>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</si>
  <si>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</si>
  <si>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</si>
  <si>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</si>
  <si>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</si>
  <si>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</si>
  <si>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</si>
  <si>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</si>
  <si>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</si>
  <si>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</si>
  <si>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</si>
  <si>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</si>
  <si>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</si>
  <si>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</si>
  <si>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</si>
  <si>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</si>
  <si>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</si>
  <si>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</si>
  <si>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</si>
  <si>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</si>
  <si>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</si>
  <si>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</si>
  <si>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</si>
  <si>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</si>
  <si>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</si>
  <si>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</si>
  <si>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</si>
  <si>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</si>
  <si>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</si>
  <si>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</si>
  <si>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</si>
  <si>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</si>
  <si>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</si>
  <si>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</si>
  <si>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</si>
  <si>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</si>
  <si>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</si>
  <si>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</si>
  <si>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</si>
  <si>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</si>
  <si>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</si>
  <si>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</si>
  <si>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</si>
  <si>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</si>
  <si>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</si>
  <si>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</si>
  <si>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</si>
  <si>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אג"ח ממשלת ישראל</t>
  </si>
  <si>
    <t>אינפיניטי השתלמות מסלול אג"ח עד 25%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</si>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</sst>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6976092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14"/>
      <sheetName val="גיליון216"/>
      <sheetName val="גיליון218"/>
      <sheetName val="גיליון220"/>
      <sheetName val="גיליון222"/>
      <sheetName val="גיליון224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8"/>
  <sheetViews>
    <sheetView rightToLeft="1" tabSelected="1" workbookViewId="0">
      <selection activeCell="F7" sqref="F7"/>
    </sheetView>
  </sheetViews>
  <sheetFormatPr defaultRowHeight="14.25" x14ac:dyDescent="0.2"/>
  <sheetData>
    <row r="1" spans="1:37" ht="15.75" x14ac:dyDescent="0.25">
      <c r="A1" s="1"/>
      <c r="B1" s="2"/>
      <c r="C1" s="2"/>
      <c r="D1" s="2"/>
      <c r="E1">
        <v>715</v>
      </c>
      <c r="F1">
        <v>716</v>
      </c>
      <c r="G1">
        <v>719</v>
      </c>
      <c r="H1">
        <v>720</v>
      </c>
      <c r="I1">
        <v>721</v>
      </c>
      <c r="J1">
        <v>723</v>
      </c>
      <c r="K1">
        <v>725</v>
      </c>
      <c r="L1">
        <v>727</v>
      </c>
      <c r="M1">
        <v>730</v>
      </c>
      <c r="N1">
        <v>732</v>
      </c>
      <c r="O1">
        <v>735</v>
      </c>
      <c r="P1">
        <v>808</v>
      </c>
      <c r="Q1">
        <v>739</v>
      </c>
      <c r="R1">
        <v>740</v>
      </c>
      <c r="S1">
        <v>741</v>
      </c>
      <c r="T1">
        <v>742</v>
      </c>
      <c r="U1">
        <v>810</v>
      </c>
      <c r="V1">
        <v>744</v>
      </c>
      <c r="W1">
        <v>745</v>
      </c>
      <c r="X1">
        <v>746</v>
      </c>
      <c r="Y1">
        <v>747</v>
      </c>
      <c r="Z1">
        <v>749</v>
      </c>
      <c r="AA1">
        <v>750</v>
      </c>
      <c r="AB1">
        <v>751</v>
      </c>
      <c r="AC1">
        <v>759</v>
      </c>
      <c r="AD1">
        <v>508</v>
      </c>
      <c r="AE1">
        <v>509</v>
      </c>
      <c r="AF1">
        <v>510</v>
      </c>
      <c r="AG1">
        <v>511</v>
      </c>
      <c r="AH1">
        <v>512</v>
      </c>
      <c r="AI1">
        <v>513</v>
      </c>
      <c r="AJ1">
        <v>518</v>
      </c>
      <c r="AK1">
        <v>520</v>
      </c>
    </row>
    <row r="2" spans="1:37" x14ac:dyDescent="0.2">
      <c r="E2">
        <v>1078</v>
      </c>
      <c r="F2">
        <v>1536</v>
      </c>
      <c r="G2">
        <v>7232</v>
      </c>
      <c r="H2">
        <v>1209</v>
      </c>
      <c r="I2">
        <v>7233</v>
      </c>
      <c r="J2">
        <v>7231</v>
      </c>
      <c r="K2">
        <v>1084</v>
      </c>
      <c r="L2">
        <v>1537</v>
      </c>
      <c r="M2">
        <v>1210</v>
      </c>
      <c r="N2">
        <v>11957</v>
      </c>
      <c r="O2">
        <v>2254</v>
      </c>
      <c r="P2">
        <v>13229</v>
      </c>
      <c r="Q2">
        <v>9638</v>
      </c>
      <c r="R2">
        <v>9639</v>
      </c>
      <c r="S2">
        <v>11407</v>
      </c>
      <c r="T2">
        <v>12540</v>
      </c>
      <c r="U2">
        <v>13228</v>
      </c>
      <c r="V2">
        <v>11374</v>
      </c>
      <c r="W2">
        <v>11373</v>
      </c>
      <c r="X2">
        <v>11372</v>
      </c>
      <c r="Y2">
        <v>11914</v>
      </c>
      <c r="Z2">
        <v>1095</v>
      </c>
      <c r="AA2">
        <v>1211</v>
      </c>
      <c r="AB2">
        <v>1539</v>
      </c>
      <c r="AC2">
        <v>295</v>
      </c>
      <c r="AD2">
        <v>14919</v>
      </c>
      <c r="AE2">
        <v>14920</v>
      </c>
      <c r="AF2">
        <v>14921</v>
      </c>
      <c r="AG2">
        <v>14922</v>
      </c>
      <c r="AH2">
        <v>14923</v>
      </c>
      <c r="AI2">
        <v>14924</v>
      </c>
      <c r="AJ2">
        <v>14331</v>
      </c>
      <c r="AK2">
        <v>14332</v>
      </c>
    </row>
    <row r="3" spans="1:37" ht="15.75" x14ac:dyDescent="0.25">
      <c r="A3" s="3">
        <v>45474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/>
      <c r="AE3" s="10"/>
      <c r="AF3" s="10"/>
      <c r="AG3" s="10"/>
      <c r="AH3" s="10"/>
      <c r="AI3" s="10"/>
      <c r="AJ3" s="10"/>
      <c r="AK3" s="10"/>
    </row>
    <row r="4" spans="1:37" ht="15.75" x14ac:dyDescent="0.25">
      <c r="A4" s="4"/>
      <c r="B4" s="5"/>
      <c r="C4" s="5"/>
      <c r="D4" s="6" t="s">
        <v>0</v>
      </c>
    </row>
    <row r="5" spans="1:37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5898.2359999999999</v>
      </c>
      <c r="F5">
        <v>4202.9679999999998</v>
      </c>
      <c r="G5">
        <v>12026.984</v>
      </c>
      <c r="H5">
        <v>1318.787</v>
      </c>
      <c r="I5">
        <v>3983.4830000000002</v>
      </c>
      <c r="J5">
        <v>3762.7429999999999</v>
      </c>
      <c r="K5">
        <v>3846.4110000000001</v>
      </c>
      <c r="L5">
        <v>8764.4629999999997</v>
      </c>
      <c r="M5">
        <v>1305.72</v>
      </c>
      <c r="N5">
        <v>2305.5569999999998</v>
      </c>
      <c r="O5">
        <v>453.93599999999998</v>
      </c>
      <c r="P5">
        <v>8473.6980000000003</v>
      </c>
      <c r="Q5">
        <v>4902.165</v>
      </c>
      <c r="R5">
        <v>4521.3040000000001</v>
      </c>
      <c r="S5">
        <v>11087.87</v>
      </c>
      <c r="T5">
        <v>2552.0059999999999</v>
      </c>
      <c r="U5">
        <v>593.70299999999997</v>
      </c>
      <c r="V5">
        <v>37464.053</v>
      </c>
      <c r="W5">
        <v>4326.3149999999996</v>
      </c>
      <c r="X5">
        <v>1112.5119999999999</v>
      </c>
      <c r="Y5">
        <v>6076.1220000000003</v>
      </c>
      <c r="Z5">
        <v>814.82299999999998</v>
      </c>
      <c r="AA5">
        <v>91.42</v>
      </c>
      <c r="AB5">
        <v>20155.093000000001</v>
      </c>
      <c r="AC5">
        <v>969.17700000000002</v>
      </c>
      <c r="AD5">
        <v>845.68299999999999</v>
      </c>
      <c r="AE5">
        <v>263.44299999999998</v>
      </c>
      <c r="AF5">
        <v>160.59299999999999</v>
      </c>
      <c r="AG5">
        <v>290.51</v>
      </c>
      <c r="AH5">
        <v>239.89599999999999</v>
      </c>
      <c r="AI5">
        <v>108.979</v>
      </c>
      <c r="AJ5">
        <v>271.05799999999999</v>
      </c>
      <c r="AK5">
        <v>-145.96600000000001</v>
      </c>
    </row>
    <row r="6" spans="1:37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382.077</v>
      </c>
      <c r="F6">
        <v>3551.5830000000001</v>
      </c>
      <c r="G6">
        <v>205.721</v>
      </c>
      <c r="H6">
        <v>36.555</v>
      </c>
      <c r="I6">
        <v>71.009</v>
      </c>
      <c r="J6">
        <v>23.695</v>
      </c>
      <c r="K6">
        <v>99.272999999999996</v>
      </c>
      <c r="L6">
        <v>6336.61</v>
      </c>
      <c r="M6">
        <v>24.369</v>
      </c>
      <c r="N6">
        <v>187.46799999999999</v>
      </c>
      <c r="O6">
        <v>11.632999999999999</v>
      </c>
      <c r="P6">
        <v>962.41300000000001</v>
      </c>
      <c r="Q6">
        <v>195.721</v>
      </c>
      <c r="R6">
        <v>14.818</v>
      </c>
      <c r="S6">
        <v>699.90200000000004</v>
      </c>
      <c r="T6">
        <v>2456.0279999999998</v>
      </c>
      <c r="U6">
        <v>4.5739999999999998</v>
      </c>
      <c r="V6">
        <v>303.76299999999998</v>
      </c>
      <c r="W6">
        <v>47.287999999999997</v>
      </c>
      <c r="X6">
        <v>259.39499999999998</v>
      </c>
      <c r="Y6">
        <v>3846.7460000000001</v>
      </c>
      <c r="Z6">
        <v>23.934999999999999</v>
      </c>
      <c r="AA6">
        <v>26.95</v>
      </c>
      <c r="AB6">
        <v>78.533000000000001</v>
      </c>
      <c r="AC6">
        <v>120.645</v>
      </c>
      <c r="AD6">
        <v>334.66</v>
      </c>
      <c r="AE6">
        <v>14.709</v>
      </c>
      <c r="AF6">
        <v>-37.234000000000002</v>
      </c>
      <c r="AG6">
        <v>-80.81</v>
      </c>
      <c r="AH6">
        <v>113.09399999999999</v>
      </c>
      <c r="AI6">
        <v>39.156999999999996</v>
      </c>
      <c r="AJ6">
        <v>0</v>
      </c>
      <c r="AK6">
        <v>21.611999999999998</v>
      </c>
    </row>
    <row r="7" spans="1:37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</row>
    <row r="8" spans="1:37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</row>
    <row r="9" spans="1:37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</row>
    <row r="10" spans="1:37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</row>
    <row r="11" spans="1:37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1E-3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</row>
    <row r="12" spans="1:37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</row>
    <row r="13" spans="1:37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4388.5550000000003</v>
      </c>
      <c r="G13">
        <v>0</v>
      </c>
      <c r="H13">
        <v>0</v>
      </c>
      <c r="I13">
        <v>0</v>
      </c>
      <c r="J13">
        <v>0</v>
      </c>
      <c r="K13">
        <v>0</v>
      </c>
      <c r="L13">
        <v>5281.3339999999998</v>
      </c>
      <c r="M13">
        <v>0</v>
      </c>
      <c r="N13">
        <v>0</v>
      </c>
      <c r="O13">
        <v>0</v>
      </c>
      <c r="P13">
        <v>7.5339999999999998</v>
      </c>
      <c r="Q13">
        <v>0</v>
      </c>
      <c r="R13">
        <v>0</v>
      </c>
      <c r="S13">
        <v>0</v>
      </c>
      <c r="T13">
        <v>2060.549</v>
      </c>
      <c r="U13">
        <v>0</v>
      </c>
      <c r="V13">
        <v>0</v>
      </c>
      <c r="W13">
        <v>0</v>
      </c>
      <c r="X13">
        <v>0</v>
      </c>
      <c r="Y13">
        <v>3849.8739999999998</v>
      </c>
      <c r="Z13">
        <v>0</v>
      </c>
      <c r="AA13">
        <v>0</v>
      </c>
      <c r="AB13">
        <v>0</v>
      </c>
      <c r="AC13">
        <v>0</v>
      </c>
      <c r="AD13">
        <v>229.77199999999999</v>
      </c>
      <c r="AE13">
        <v>210.90799999999999</v>
      </c>
      <c r="AF13">
        <v>37.667999999999999</v>
      </c>
      <c r="AG13">
        <v>161.98099999999999</v>
      </c>
      <c r="AH13">
        <v>161.94399999999999</v>
      </c>
      <c r="AI13">
        <v>7.5339999999999998</v>
      </c>
      <c r="AJ13">
        <v>0</v>
      </c>
      <c r="AK13">
        <v>0</v>
      </c>
    </row>
    <row r="14" spans="1:37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15589.596</v>
      </c>
      <c r="F14">
        <v>0</v>
      </c>
      <c r="G14">
        <v>21565.198</v>
      </c>
      <c r="H14">
        <v>9157.3709999999992</v>
      </c>
      <c r="I14">
        <v>14520.108</v>
      </c>
      <c r="J14">
        <v>3905.4760000000001</v>
      </c>
      <c r="K14">
        <v>30095.524000000001</v>
      </c>
      <c r="L14">
        <v>0</v>
      </c>
      <c r="M14">
        <v>18511.855</v>
      </c>
      <c r="N14">
        <v>9667.4989999999998</v>
      </c>
      <c r="O14">
        <v>536.85299999999995</v>
      </c>
      <c r="P14">
        <v>17656.312999999998</v>
      </c>
      <c r="Q14">
        <v>8285.9770000000008</v>
      </c>
      <c r="R14">
        <v>6352.1109999999999</v>
      </c>
      <c r="S14">
        <v>0</v>
      </c>
      <c r="T14">
        <v>0</v>
      </c>
      <c r="U14">
        <v>0</v>
      </c>
      <c r="V14">
        <v>54241.766000000003</v>
      </c>
      <c r="W14">
        <v>0</v>
      </c>
      <c r="X14">
        <v>1521.2339999999999</v>
      </c>
      <c r="Y14">
        <v>0</v>
      </c>
      <c r="Z14">
        <v>2994.1579999999999</v>
      </c>
      <c r="AA14">
        <v>0</v>
      </c>
      <c r="AB14">
        <v>25974.861000000001</v>
      </c>
      <c r="AC14">
        <v>15117.661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</row>
    <row r="15" spans="1:37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</row>
    <row r="16" spans="1:37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24685.696</v>
      </c>
      <c r="F16">
        <v>0</v>
      </c>
      <c r="G16">
        <v>13845.58</v>
      </c>
      <c r="H16">
        <v>10207.337</v>
      </c>
      <c r="I16">
        <v>6540.1369999999997</v>
      </c>
      <c r="J16">
        <v>2440.6610000000001</v>
      </c>
      <c r="K16">
        <v>24710.082999999999</v>
      </c>
      <c r="L16">
        <v>0</v>
      </c>
      <c r="M16">
        <v>16130.089</v>
      </c>
      <c r="N16">
        <v>9866.0480000000007</v>
      </c>
      <c r="O16">
        <v>613.26099999999997</v>
      </c>
      <c r="P16">
        <v>7379.0839999999998</v>
      </c>
      <c r="Q16">
        <v>6644.44</v>
      </c>
      <c r="R16">
        <v>7194.2179999999998</v>
      </c>
      <c r="S16">
        <v>0</v>
      </c>
      <c r="T16">
        <v>0</v>
      </c>
      <c r="U16">
        <v>0</v>
      </c>
      <c r="V16">
        <v>58967.872000000003</v>
      </c>
      <c r="W16">
        <v>0</v>
      </c>
      <c r="X16">
        <v>871.68200000000002</v>
      </c>
      <c r="Y16">
        <v>0</v>
      </c>
      <c r="Z16">
        <v>3178.5120000000002</v>
      </c>
      <c r="AA16">
        <v>0</v>
      </c>
      <c r="AB16">
        <v>27697.728999999999</v>
      </c>
      <c r="AC16">
        <v>11766.276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</row>
    <row r="17" spans="1:37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</row>
    <row r="18" spans="1:37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0</v>
      </c>
      <c r="G18">
        <v>14318.376</v>
      </c>
      <c r="H18">
        <v>0</v>
      </c>
      <c r="I18">
        <v>3154.55</v>
      </c>
      <c r="J18">
        <v>2262.9279999999999</v>
      </c>
      <c r="K18">
        <v>1448.7</v>
      </c>
      <c r="L18">
        <v>0</v>
      </c>
      <c r="M18">
        <v>429.17599999999999</v>
      </c>
      <c r="N18">
        <v>541.34699999999998</v>
      </c>
      <c r="O18">
        <v>292.62</v>
      </c>
      <c r="P18">
        <v>9705.9680000000008</v>
      </c>
      <c r="Q18">
        <v>4584.1090000000004</v>
      </c>
      <c r="R18">
        <v>780.32</v>
      </c>
      <c r="S18">
        <v>2550.3200000000002</v>
      </c>
      <c r="T18">
        <v>0</v>
      </c>
      <c r="U18">
        <v>0</v>
      </c>
      <c r="V18">
        <v>19588.98</v>
      </c>
      <c r="W18">
        <v>2058.0940000000001</v>
      </c>
      <c r="X18">
        <v>644.72</v>
      </c>
      <c r="Y18">
        <v>0</v>
      </c>
      <c r="Z18">
        <v>153.87700000000001</v>
      </c>
      <c r="AA18">
        <v>79.688000000000002</v>
      </c>
      <c r="AB18">
        <v>4681.92</v>
      </c>
      <c r="AC18">
        <v>339.04500000000002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</row>
    <row r="19" spans="1:37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</row>
    <row r="20" spans="1:37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</row>
    <row r="21" spans="1:37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5227.4229999999998</v>
      </c>
      <c r="F21">
        <v>0</v>
      </c>
      <c r="G21">
        <v>0</v>
      </c>
      <c r="H21">
        <v>822.49699999999996</v>
      </c>
      <c r="I21">
        <v>0</v>
      </c>
      <c r="J21">
        <v>0</v>
      </c>
      <c r="K21">
        <v>3838.3180000000002</v>
      </c>
      <c r="L21">
        <v>0</v>
      </c>
      <c r="M21">
        <v>548.33100000000002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</row>
    <row r="22" spans="1:37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79217.8</v>
      </c>
      <c r="G22">
        <v>0</v>
      </c>
      <c r="H22">
        <v>0</v>
      </c>
      <c r="I22">
        <v>0</v>
      </c>
      <c r="J22">
        <v>0</v>
      </c>
      <c r="K22">
        <v>0</v>
      </c>
      <c r="L22">
        <v>89543.019</v>
      </c>
      <c r="M22">
        <v>0</v>
      </c>
      <c r="N22">
        <v>899.21900000000005</v>
      </c>
      <c r="O22">
        <v>0</v>
      </c>
      <c r="P22">
        <v>0</v>
      </c>
      <c r="Q22">
        <v>0</v>
      </c>
      <c r="R22">
        <v>0</v>
      </c>
      <c r="S22">
        <v>0</v>
      </c>
      <c r="T22">
        <v>36824.197999999997</v>
      </c>
      <c r="U22">
        <v>0</v>
      </c>
      <c r="V22">
        <v>0</v>
      </c>
      <c r="W22">
        <v>0</v>
      </c>
      <c r="X22">
        <v>0</v>
      </c>
      <c r="Y22">
        <v>66914.167000000001</v>
      </c>
      <c r="Z22">
        <v>0</v>
      </c>
      <c r="AA22">
        <v>0</v>
      </c>
      <c r="AB22">
        <v>0</v>
      </c>
      <c r="AC22">
        <v>0</v>
      </c>
      <c r="AD22">
        <v>5729.3689999999997</v>
      </c>
      <c r="AE22">
        <v>4335.7439999999997</v>
      </c>
      <c r="AF22">
        <v>636.28499999999997</v>
      </c>
      <c r="AG22">
        <v>3219.9859999999999</v>
      </c>
      <c r="AH22">
        <v>2607.8159999999998</v>
      </c>
      <c r="AI22">
        <v>107.976</v>
      </c>
      <c r="AJ22">
        <v>0</v>
      </c>
      <c r="AK22">
        <v>0</v>
      </c>
    </row>
    <row r="23" spans="1:37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</row>
    <row r="24" spans="1:37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</row>
    <row r="25" spans="1:37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</row>
    <row r="26" spans="1:37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</row>
    <row r="27" spans="1:37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</row>
    <row r="28" spans="1:37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</row>
    <row r="29" spans="1:37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</row>
    <row r="30" spans="1:37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</row>
    <row r="31" spans="1:37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</row>
    <row r="32" spans="1:37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</row>
    <row r="33" spans="1:37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</row>
    <row r="34" spans="1:37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</row>
    <row r="35" spans="1:37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</row>
    <row r="36" spans="1:37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</row>
    <row r="37" spans="1:37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</row>
    <row r="38" spans="1:37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</row>
    <row r="39" spans="1:37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</row>
    <row r="40" spans="1:37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</row>
    <row r="41" spans="1:37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</row>
    <row r="42" spans="1:37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</row>
    <row r="43" spans="1:37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</row>
    <row r="44" spans="1:37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</row>
    <row r="45" spans="1:37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</row>
    <row r="46" spans="1:37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</row>
    <row r="47" spans="1:37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</row>
    <row r="48" spans="1:37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</row>
    <row r="49" spans="1:37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</row>
    <row r="50" spans="1:37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</row>
    <row r="51" spans="1:37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</row>
    <row r="52" spans="1:37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</row>
    <row r="53" spans="1:37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</row>
    <row r="54" spans="1:37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</row>
    <row r="55" spans="1:37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</row>
    <row r="56" spans="1:37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</row>
    <row r="57" spans="1:37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</row>
    <row r="58" spans="1:37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</row>
    <row r="59" spans="1:37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</row>
    <row r="60" spans="1:37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16760.401999999998</v>
      </c>
      <c r="F60">
        <v>0</v>
      </c>
      <c r="G60">
        <v>6637.5630000000001</v>
      </c>
      <c r="H60">
        <v>0</v>
      </c>
      <c r="I60">
        <v>5681.799</v>
      </c>
      <c r="J60">
        <v>946.327</v>
      </c>
      <c r="K60">
        <v>18365.016</v>
      </c>
      <c r="L60">
        <v>0</v>
      </c>
      <c r="M60">
        <v>0</v>
      </c>
      <c r="N60">
        <v>2391.047</v>
      </c>
      <c r="O60">
        <v>308.76499999999999</v>
      </c>
      <c r="P60">
        <v>7645.4369999999999</v>
      </c>
      <c r="Q60">
        <v>4655.4440000000004</v>
      </c>
      <c r="R60">
        <v>2461.4470000000001</v>
      </c>
      <c r="S60">
        <v>0</v>
      </c>
      <c r="T60">
        <v>0</v>
      </c>
      <c r="U60">
        <v>0</v>
      </c>
      <c r="V60">
        <v>28957.812000000002</v>
      </c>
      <c r="W60">
        <v>0</v>
      </c>
      <c r="X60">
        <v>820.73699999999997</v>
      </c>
      <c r="Y60">
        <v>0</v>
      </c>
      <c r="Z60">
        <v>1431.8510000000001</v>
      </c>
      <c r="AA60">
        <v>0</v>
      </c>
      <c r="AB60">
        <v>16645.129000000001</v>
      </c>
      <c r="AC60">
        <v>10550.098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</row>
    <row r="61" spans="1:37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28.332999999999998</v>
      </c>
      <c r="S61">
        <v>0</v>
      </c>
      <c r="T61">
        <v>0</v>
      </c>
      <c r="U61">
        <v>0</v>
      </c>
      <c r="V61">
        <v>243.00700000000001</v>
      </c>
      <c r="W61">
        <v>0</v>
      </c>
      <c r="X61">
        <v>0</v>
      </c>
      <c r="Y61">
        <v>0</v>
      </c>
      <c r="Z61">
        <v>0</v>
      </c>
      <c r="AA61">
        <v>0</v>
      </c>
      <c r="AB61">
        <v>88.872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</row>
    <row r="62" spans="1:37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3067.94</v>
      </c>
      <c r="F62">
        <v>0</v>
      </c>
      <c r="G62">
        <v>1143.6890000000001</v>
      </c>
      <c r="H62">
        <v>0</v>
      </c>
      <c r="I62">
        <v>1624.846</v>
      </c>
      <c r="J62">
        <v>291.678</v>
      </c>
      <c r="K62">
        <v>5161.8059999999996</v>
      </c>
      <c r="L62">
        <v>0</v>
      </c>
      <c r="M62">
        <v>0</v>
      </c>
      <c r="N62">
        <v>726.58900000000006</v>
      </c>
      <c r="O62">
        <v>132.17599999999999</v>
      </c>
      <c r="P62">
        <v>2049.0329999999999</v>
      </c>
      <c r="Q62">
        <v>1229.4190000000001</v>
      </c>
      <c r="R62">
        <v>1079.8810000000001</v>
      </c>
      <c r="S62">
        <v>0</v>
      </c>
      <c r="T62">
        <v>0</v>
      </c>
      <c r="U62">
        <v>0</v>
      </c>
      <c r="V62">
        <v>3929.2739999999999</v>
      </c>
      <c r="W62">
        <v>0</v>
      </c>
      <c r="X62">
        <v>235.78299999999999</v>
      </c>
      <c r="Y62">
        <v>0</v>
      </c>
      <c r="Z62">
        <v>390.14299999999997</v>
      </c>
      <c r="AA62">
        <v>0</v>
      </c>
      <c r="AB62">
        <v>4476.9210000000003</v>
      </c>
      <c r="AC62">
        <v>3698.04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</row>
    <row r="63" spans="1:37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</row>
    <row r="64" spans="1:37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7923.0259999999998</v>
      </c>
      <c r="F64">
        <v>0</v>
      </c>
      <c r="G64">
        <v>5131.799</v>
      </c>
      <c r="H64">
        <v>0</v>
      </c>
      <c r="I64">
        <v>2607.0129999999999</v>
      </c>
      <c r="J64">
        <v>1190.797</v>
      </c>
      <c r="K64">
        <v>11202.973</v>
      </c>
      <c r="L64">
        <v>0</v>
      </c>
      <c r="M64">
        <v>0</v>
      </c>
      <c r="N64">
        <v>1451.684</v>
      </c>
      <c r="O64">
        <v>217.98699999999999</v>
      </c>
      <c r="P64">
        <v>5268.4809999999998</v>
      </c>
      <c r="Q64">
        <v>2395.9720000000002</v>
      </c>
      <c r="R64">
        <v>1529.0989999999999</v>
      </c>
      <c r="S64">
        <v>0</v>
      </c>
      <c r="T64">
        <v>0</v>
      </c>
      <c r="U64">
        <v>0</v>
      </c>
      <c r="V64">
        <v>14576.998</v>
      </c>
      <c r="W64">
        <v>0</v>
      </c>
      <c r="X64">
        <v>419.73399999999998</v>
      </c>
      <c r="Y64">
        <v>0</v>
      </c>
      <c r="Z64">
        <v>997.25400000000002</v>
      </c>
      <c r="AA64">
        <v>0</v>
      </c>
      <c r="AB64">
        <v>2616.2730000000001</v>
      </c>
      <c r="AC64">
        <v>3731.3389999999999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</row>
    <row r="65" spans="1:37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</row>
    <row r="66" spans="1:37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13291.352000000001</v>
      </c>
      <c r="F66">
        <v>0</v>
      </c>
      <c r="G66">
        <v>8979.6710000000003</v>
      </c>
      <c r="H66">
        <v>0</v>
      </c>
      <c r="I66">
        <v>4837.6509999999998</v>
      </c>
      <c r="J66">
        <v>1815.4</v>
      </c>
      <c r="K66">
        <v>16050.462</v>
      </c>
      <c r="L66">
        <v>0</v>
      </c>
      <c r="M66">
        <v>0</v>
      </c>
      <c r="N66">
        <v>2234.6779999999999</v>
      </c>
      <c r="O66">
        <v>292.97399999999999</v>
      </c>
      <c r="P66">
        <v>7371.482</v>
      </c>
      <c r="Q66">
        <v>3146.6410000000001</v>
      </c>
      <c r="R66">
        <v>2815</v>
      </c>
      <c r="S66">
        <v>0</v>
      </c>
      <c r="T66">
        <v>0</v>
      </c>
      <c r="U66">
        <v>0</v>
      </c>
      <c r="V66">
        <v>19802.525000000001</v>
      </c>
      <c r="W66">
        <v>0</v>
      </c>
      <c r="X66">
        <v>540.95799999999997</v>
      </c>
      <c r="Y66">
        <v>0</v>
      </c>
      <c r="Z66">
        <v>1647.5519999999999</v>
      </c>
      <c r="AA66">
        <v>0</v>
      </c>
      <c r="AB66">
        <v>6745.01</v>
      </c>
      <c r="AC66">
        <v>7281.0709999999999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</row>
    <row r="67" spans="1:37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</row>
    <row r="68" spans="1:37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68.899000000000001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</row>
    <row r="69" spans="1:37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</row>
    <row r="70" spans="1:37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2537.163</v>
      </c>
      <c r="F70">
        <v>0</v>
      </c>
      <c r="G70">
        <v>703.27300000000002</v>
      </c>
      <c r="H70">
        <v>0</v>
      </c>
      <c r="I70">
        <v>375.18299999999999</v>
      </c>
      <c r="J70">
        <v>204.97800000000001</v>
      </c>
      <c r="K70">
        <v>1710.769</v>
      </c>
      <c r="L70">
        <v>0</v>
      </c>
      <c r="M70">
        <v>0</v>
      </c>
      <c r="N70">
        <v>276.28699999999998</v>
      </c>
      <c r="O70">
        <v>84.293000000000006</v>
      </c>
      <c r="P70">
        <v>803.44299999999998</v>
      </c>
      <c r="Q70">
        <v>757.87800000000004</v>
      </c>
      <c r="R70">
        <v>357.11</v>
      </c>
      <c r="S70">
        <v>0</v>
      </c>
      <c r="T70">
        <v>0</v>
      </c>
      <c r="U70">
        <v>0</v>
      </c>
      <c r="V70">
        <v>1010.498</v>
      </c>
      <c r="W70">
        <v>0</v>
      </c>
      <c r="X70">
        <v>115.387</v>
      </c>
      <c r="Y70">
        <v>0</v>
      </c>
      <c r="Z70">
        <v>326.529</v>
      </c>
      <c r="AA70">
        <v>0</v>
      </c>
      <c r="AB70">
        <v>0</v>
      </c>
      <c r="AC70">
        <v>427.15300000000002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</row>
    <row r="71" spans="1:37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</row>
    <row r="72" spans="1:37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1096.904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</row>
    <row r="73" spans="1:37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</row>
    <row r="74" spans="1:37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</row>
    <row r="75" spans="1:37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</row>
    <row r="76" spans="1:37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</row>
    <row r="77" spans="1:37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831.404</v>
      </c>
      <c r="F77">
        <v>0</v>
      </c>
      <c r="G77">
        <v>163.31200000000001</v>
      </c>
      <c r="H77">
        <v>0</v>
      </c>
      <c r="I77">
        <v>100.214</v>
      </c>
      <c r="J77">
        <v>22.27</v>
      </c>
      <c r="K77">
        <v>1042.9670000000001</v>
      </c>
      <c r="L77">
        <v>0</v>
      </c>
      <c r="M77">
        <v>0</v>
      </c>
      <c r="N77">
        <v>63.097999999999999</v>
      </c>
      <c r="O77">
        <v>37.116</v>
      </c>
      <c r="P77">
        <v>0</v>
      </c>
      <c r="Q77">
        <v>122.48399999999999</v>
      </c>
      <c r="R77">
        <v>118.77200000000001</v>
      </c>
      <c r="S77">
        <v>0</v>
      </c>
      <c r="T77">
        <v>0</v>
      </c>
      <c r="U77">
        <v>0</v>
      </c>
      <c r="V77">
        <v>1024.4090000000001</v>
      </c>
      <c r="W77">
        <v>0</v>
      </c>
      <c r="X77">
        <v>29.693000000000001</v>
      </c>
      <c r="Y77">
        <v>0</v>
      </c>
      <c r="Z77">
        <v>181.87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</row>
    <row r="78" spans="1:37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1045.731</v>
      </c>
      <c r="F78">
        <v>0</v>
      </c>
      <c r="G78">
        <v>139.88399999999999</v>
      </c>
      <c r="H78">
        <v>0</v>
      </c>
      <c r="I78">
        <v>86.911000000000001</v>
      </c>
      <c r="J78">
        <v>16.498999999999999</v>
      </c>
      <c r="K78">
        <v>1337.3510000000001</v>
      </c>
      <c r="L78">
        <v>0</v>
      </c>
      <c r="M78">
        <v>0</v>
      </c>
      <c r="N78">
        <v>52.131</v>
      </c>
      <c r="O78">
        <v>35.466999999999999</v>
      </c>
      <c r="P78">
        <v>0</v>
      </c>
      <c r="Q78">
        <v>98.099000000000004</v>
      </c>
      <c r="R78">
        <v>78.908000000000001</v>
      </c>
      <c r="S78">
        <v>0</v>
      </c>
      <c r="T78">
        <v>0</v>
      </c>
      <c r="U78">
        <v>0</v>
      </c>
      <c r="V78">
        <v>709.90499999999997</v>
      </c>
      <c r="W78">
        <v>0</v>
      </c>
      <c r="X78">
        <v>22.103999999999999</v>
      </c>
      <c r="Y78">
        <v>0</v>
      </c>
      <c r="Z78">
        <v>0</v>
      </c>
      <c r="AA78">
        <v>0</v>
      </c>
      <c r="AB78">
        <v>0</v>
      </c>
      <c r="AC78">
        <v>464.39299999999997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</row>
    <row r="79" spans="1:37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</row>
    <row r="80" spans="1:37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</row>
    <row r="81" spans="1:37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</row>
    <row r="82" spans="1:37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</row>
    <row r="83" spans="1:37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</row>
    <row r="84" spans="1:37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</row>
    <row r="85" spans="1:37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</row>
    <row r="86" spans="1:37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</row>
    <row r="87" spans="1:37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</row>
    <row r="88" spans="1:37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</row>
    <row r="89" spans="1:37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</row>
    <row r="90" spans="1:37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</row>
    <row r="91" spans="1:37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</row>
    <row r="92" spans="1:37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</row>
    <row r="93" spans="1:37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</row>
    <row r="94" spans="1:37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</row>
    <row r="95" spans="1:37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</row>
    <row r="96" spans="1:37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</row>
    <row r="97" spans="1:37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</row>
    <row r="98" spans="1:37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</row>
    <row r="99" spans="1:37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</row>
    <row r="100" spans="1:37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</row>
    <row r="101" spans="1:37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</row>
    <row r="102" spans="1:37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22913.985000000001</v>
      </c>
      <c r="G102">
        <v>10205.719999999999</v>
      </c>
      <c r="H102">
        <v>0</v>
      </c>
      <c r="I102">
        <v>3671.0909999999999</v>
      </c>
      <c r="J102">
        <v>2226.482</v>
      </c>
      <c r="K102">
        <v>555.42499999999995</v>
      </c>
      <c r="L102">
        <v>31001.095000000001</v>
      </c>
      <c r="M102">
        <v>0</v>
      </c>
      <c r="N102">
        <v>1634.472</v>
      </c>
      <c r="O102">
        <v>494.74799999999999</v>
      </c>
      <c r="P102">
        <v>7544.058</v>
      </c>
      <c r="Q102">
        <v>5755.732</v>
      </c>
      <c r="R102">
        <v>1494.047</v>
      </c>
      <c r="S102">
        <v>10571.128000000001</v>
      </c>
      <c r="T102">
        <v>0</v>
      </c>
      <c r="U102">
        <v>0</v>
      </c>
      <c r="V102">
        <v>22829.842000000001</v>
      </c>
      <c r="W102">
        <v>4305.0150000000003</v>
      </c>
      <c r="X102">
        <v>1200.04</v>
      </c>
      <c r="Y102">
        <v>0</v>
      </c>
      <c r="Z102">
        <v>151.666</v>
      </c>
      <c r="AA102">
        <v>571.01400000000001</v>
      </c>
      <c r="AB102">
        <v>17373.597000000002</v>
      </c>
      <c r="AC102">
        <v>8729.2199999999993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</row>
    <row r="103" spans="1:37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13362.54</v>
      </c>
      <c r="G103">
        <v>3505.3690000000001</v>
      </c>
      <c r="H103">
        <v>0</v>
      </c>
      <c r="I103">
        <v>1301.5050000000001</v>
      </c>
      <c r="J103">
        <v>1655.1010000000001</v>
      </c>
      <c r="K103">
        <v>0</v>
      </c>
      <c r="L103">
        <v>16953.185000000001</v>
      </c>
      <c r="M103">
        <v>0</v>
      </c>
      <c r="N103">
        <v>687.202</v>
      </c>
      <c r="O103">
        <v>252.08799999999999</v>
      </c>
      <c r="P103">
        <v>2976.973</v>
      </c>
      <c r="Q103">
        <v>3155.2080000000001</v>
      </c>
      <c r="R103">
        <v>202.315</v>
      </c>
      <c r="S103">
        <v>7707.3019999999997</v>
      </c>
      <c r="T103">
        <v>0</v>
      </c>
      <c r="U103">
        <v>0</v>
      </c>
      <c r="V103">
        <v>9713.2579999999998</v>
      </c>
      <c r="W103">
        <v>1797.1179999999999</v>
      </c>
      <c r="X103">
        <v>581.73500000000001</v>
      </c>
      <c r="Y103">
        <v>0</v>
      </c>
      <c r="Z103">
        <v>96.52</v>
      </c>
      <c r="AA103">
        <v>475.53899999999999</v>
      </c>
      <c r="AB103">
        <v>8235.3430000000008</v>
      </c>
      <c r="AC103">
        <v>2200.9450000000002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</row>
    <row r="104" spans="1:37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352.07499999999999</v>
      </c>
      <c r="F104">
        <v>294.27800000000002</v>
      </c>
      <c r="G104">
        <v>497.399</v>
      </c>
      <c r="H104">
        <v>0</v>
      </c>
      <c r="I104">
        <v>169.36799999999999</v>
      </c>
      <c r="J104">
        <v>406.67899999999997</v>
      </c>
      <c r="K104">
        <v>512.10900000000004</v>
      </c>
      <c r="L104">
        <v>2730.9830000000002</v>
      </c>
      <c r="M104">
        <v>0</v>
      </c>
      <c r="N104">
        <v>96.010999999999996</v>
      </c>
      <c r="O104">
        <v>145.364</v>
      </c>
      <c r="P104">
        <v>467.15100000000001</v>
      </c>
      <c r="Q104">
        <v>720.31899999999996</v>
      </c>
      <c r="R104">
        <v>33.213999999999999</v>
      </c>
      <c r="S104">
        <v>1125.4570000000001</v>
      </c>
      <c r="T104">
        <v>0</v>
      </c>
      <c r="U104">
        <v>0</v>
      </c>
      <c r="V104">
        <v>771.30600000000004</v>
      </c>
      <c r="W104">
        <v>447.33300000000003</v>
      </c>
      <c r="X104">
        <v>56.405000000000001</v>
      </c>
      <c r="Y104">
        <v>0</v>
      </c>
      <c r="Z104">
        <v>0</v>
      </c>
      <c r="AA104">
        <v>103.45</v>
      </c>
      <c r="AB104">
        <v>0</v>
      </c>
      <c r="AC104">
        <v>742.18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</row>
    <row r="105" spans="1:37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</row>
    <row r="106" spans="1:37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</row>
    <row r="107" spans="1:37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</row>
    <row r="108" spans="1:37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</row>
    <row r="109" spans="1:37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1167.077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</row>
    <row r="110" spans="1:37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3703.86</v>
      </c>
      <c r="H110">
        <v>0</v>
      </c>
      <c r="I110">
        <v>461.68200000000002</v>
      </c>
      <c r="J110">
        <v>477.87200000000001</v>
      </c>
      <c r="K110">
        <v>0</v>
      </c>
      <c r="L110">
        <v>0</v>
      </c>
      <c r="M110">
        <v>0</v>
      </c>
      <c r="N110">
        <v>618.53399999999999</v>
      </c>
      <c r="O110">
        <v>174.52500000000001</v>
      </c>
      <c r="P110">
        <v>1846.8040000000001</v>
      </c>
      <c r="Q110">
        <v>2057.1419999999998</v>
      </c>
      <c r="R110">
        <v>324.06599999999997</v>
      </c>
      <c r="S110">
        <v>2734.384</v>
      </c>
      <c r="T110">
        <v>0</v>
      </c>
      <c r="U110">
        <v>0</v>
      </c>
      <c r="V110">
        <v>3596.49</v>
      </c>
      <c r="W110">
        <v>1327.846</v>
      </c>
      <c r="X110">
        <v>0</v>
      </c>
      <c r="Y110">
        <v>0</v>
      </c>
      <c r="Z110">
        <v>0</v>
      </c>
      <c r="AA110">
        <v>388.15699999999998</v>
      </c>
      <c r="AB110">
        <v>1486.24</v>
      </c>
      <c r="AC110">
        <v>1633.732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</row>
    <row r="111" spans="1:37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</row>
    <row r="112" spans="1:37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</row>
    <row r="113" spans="1:37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</row>
    <row r="114" spans="1:37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2746.2550000000001</v>
      </c>
      <c r="F114">
        <v>44479.716</v>
      </c>
      <c r="G114">
        <v>4662.7950000000001</v>
      </c>
      <c r="H114">
        <v>0</v>
      </c>
      <c r="I114">
        <v>2235.518</v>
      </c>
      <c r="J114">
        <v>1481.223</v>
      </c>
      <c r="K114">
        <v>2565.5509999999999</v>
      </c>
      <c r="L114">
        <v>47289.54</v>
      </c>
      <c r="M114">
        <v>0</v>
      </c>
      <c r="N114">
        <v>955.81799999999998</v>
      </c>
      <c r="O114">
        <v>57.792999999999999</v>
      </c>
      <c r="P114">
        <v>6249.7690000000002</v>
      </c>
      <c r="Q114">
        <v>2571.335</v>
      </c>
      <c r="R114">
        <v>0</v>
      </c>
      <c r="S114">
        <v>17581.213</v>
      </c>
      <c r="T114">
        <v>0</v>
      </c>
      <c r="U114">
        <v>2109.1390000000001</v>
      </c>
      <c r="V114">
        <v>9589.7360000000008</v>
      </c>
      <c r="W114">
        <v>6821.1059999999998</v>
      </c>
      <c r="X114">
        <v>320.09800000000001</v>
      </c>
      <c r="Y114">
        <v>0</v>
      </c>
      <c r="Z114">
        <v>0</v>
      </c>
      <c r="AA114">
        <v>1375.21</v>
      </c>
      <c r="AB114">
        <v>4317.223</v>
      </c>
      <c r="AC114">
        <v>283.3</v>
      </c>
      <c r="AD114">
        <v>0</v>
      </c>
      <c r="AE114">
        <v>0</v>
      </c>
      <c r="AF114">
        <v>269.00700000000001</v>
      </c>
      <c r="AG114">
        <v>0</v>
      </c>
      <c r="AH114">
        <v>0</v>
      </c>
      <c r="AI114">
        <v>135.95099999999999</v>
      </c>
      <c r="AJ114">
        <v>0</v>
      </c>
      <c r="AK114">
        <v>260.995</v>
      </c>
    </row>
    <row r="115" spans="1:37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5897.0619999999999</v>
      </c>
      <c r="F115">
        <v>70135.106</v>
      </c>
      <c r="G115">
        <v>58647.457999999999</v>
      </c>
      <c r="H115">
        <v>0</v>
      </c>
      <c r="I115">
        <v>16041.097</v>
      </c>
      <c r="J115">
        <v>13050.061</v>
      </c>
      <c r="K115">
        <v>7880.8159999999998</v>
      </c>
      <c r="L115">
        <v>113728.50199999999</v>
      </c>
      <c r="M115">
        <v>0</v>
      </c>
      <c r="N115">
        <v>7538.0439999999999</v>
      </c>
      <c r="O115">
        <v>1981.136</v>
      </c>
      <c r="P115">
        <v>37815.771000000001</v>
      </c>
      <c r="Q115">
        <v>19573.754000000001</v>
      </c>
      <c r="R115">
        <v>3768.576</v>
      </c>
      <c r="S115">
        <v>70887.072</v>
      </c>
      <c r="T115">
        <v>40105.745999999999</v>
      </c>
      <c r="U115">
        <v>2435.1959999999999</v>
      </c>
      <c r="V115">
        <v>62265.999000000003</v>
      </c>
      <c r="W115">
        <v>79210.138999999996</v>
      </c>
      <c r="X115">
        <v>4106.915</v>
      </c>
      <c r="Y115">
        <v>73455.019</v>
      </c>
      <c r="Z115">
        <v>1024.0029999999999</v>
      </c>
      <c r="AA115">
        <v>4050.8359999999998</v>
      </c>
      <c r="AB115">
        <v>39049.256000000001</v>
      </c>
      <c r="AC115">
        <v>25967.413</v>
      </c>
      <c r="AD115">
        <v>5770.0389999999998</v>
      </c>
      <c r="AE115">
        <v>4371.5969999999998</v>
      </c>
      <c r="AF115">
        <v>1260.405</v>
      </c>
      <c r="AG115">
        <v>3187.8490000000002</v>
      </c>
      <c r="AH115">
        <v>2695.0010000000002</v>
      </c>
      <c r="AI115">
        <v>723.64700000000005</v>
      </c>
      <c r="AJ115">
        <v>5.782</v>
      </c>
      <c r="AK115">
        <v>752.68200000000002</v>
      </c>
    </row>
    <row r="116" spans="1:37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4757.299</v>
      </c>
      <c r="F116">
        <v>0</v>
      </c>
      <c r="G116">
        <v>9980.2530000000006</v>
      </c>
      <c r="H116">
        <v>0</v>
      </c>
      <c r="I116">
        <v>7966.8209999999999</v>
      </c>
      <c r="J116">
        <v>2433.3789999999999</v>
      </c>
      <c r="K116">
        <v>6384.3410000000003</v>
      </c>
      <c r="L116">
        <v>0</v>
      </c>
      <c r="M116">
        <v>0</v>
      </c>
      <c r="N116">
        <v>8232.4089999999997</v>
      </c>
      <c r="O116">
        <v>87.944000000000003</v>
      </c>
      <c r="P116">
        <v>3572.4520000000002</v>
      </c>
      <c r="Q116">
        <v>5547.0540000000001</v>
      </c>
      <c r="R116">
        <v>6851.2150000000001</v>
      </c>
      <c r="S116">
        <v>0</v>
      </c>
      <c r="T116">
        <v>0</v>
      </c>
      <c r="U116">
        <v>6267.4290000000001</v>
      </c>
      <c r="V116">
        <v>71676.941999999995</v>
      </c>
      <c r="W116">
        <v>0</v>
      </c>
      <c r="X116">
        <v>586.97299999999996</v>
      </c>
      <c r="Y116">
        <v>0</v>
      </c>
      <c r="Z116">
        <v>1717.336</v>
      </c>
      <c r="AA116">
        <v>0</v>
      </c>
      <c r="AB116">
        <v>14598.022999999999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2.831</v>
      </c>
      <c r="AK116">
        <v>1123.712</v>
      </c>
    </row>
    <row r="117" spans="1:37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</row>
    <row r="118" spans="1:37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</row>
    <row r="119" spans="1:37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</row>
    <row r="120" spans="1:37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2536.3620000000001</v>
      </c>
      <c r="F120">
        <v>0</v>
      </c>
      <c r="G120">
        <v>7643.1030000000001</v>
      </c>
      <c r="H120">
        <v>0</v>
      </c>
      <c r="I120">
        <v>2171.1120000000001</v>
      </c>
      <c r="J120">
        <v>2117.7570000000001</v>
      </c>
      <c r="K120">
        <v>3158.3980000000001</v>
      </c>
      <c r="L120">
        <v>0</v>
      </c>
      <c r="M120">
        <v>0</v>
      </c>
      <c r="N120">
        <v>1773.085</v>
      </c>
      <c r="O120">
        <v>714.779</v>
      </c>
      <c r="P120">
        <v>7380.22</v>
      </c>
      <c r="Q120">
        <v>8820.5859999999993</v>
      </c>
      <c r="R120">
        <v>737.27300000000002</v>
      </c>
      <c r="S120">
        <v>13227.097</v>
      </c>
      <c r="T120">
        <v>0</v>
      </c>
      <c r="U120">
        <v>2181.4540000000002</v>
      </c>
      <c r="V120">
        <v>12462.19</v>
      </c>
      <c r="W120">
        <v>7163.1229999999996</v>
      </c>
      <c r="X120">
        <v>713.72699999999998</v>
      </c>
      <c r="Y120">
        <v>0</v>
      </c>
      <c r="Z120">
        <v>72.247</v>
      </c>
      <c r="AA120">
        <v>532.78599999999994</v>
      </c>
      <c r="AB120">
        <v>9352.5779999999995</v>
      </c>
      <c r="AC120">
        <v>12833.751</v>
      </c>
      <c r="AD120">
        <v>0</v>
      </c>
      <c r="AE120">
        <v>0</v>
      </c>
      <c r="AF120">
        <v>130.35499999999999</v>
      </c>
      <c r="AG120">
        <v>0</v>
      </c>
      <c r="AH120">
        <v>0</v>
      </c>
      <c r="AI120">
        <v>90.463999999999999</v>
      </c>
      <c r="AJ120">
        <v>0</v>
      </c>
      <c r="AK120">
        <v>213.42500000000001</v>
      </c>
    </row>
    <row r="121" spans="1:37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566.23699999999997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1029.5419999999999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</row>
    <row r="122" spans="1:37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</row>
    <row r="123" spans="1:37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</row>
    <row r="124" spans="1:37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286.88900000000001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50.424999999999997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</row>
    <row r="125" spans="1:37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</row>
    <row r="126" spans="1:37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</row>
    <row r="127" spans="1:37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</row>
    <row r="128" spans="1:37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</row>
    <row r="129" spans="1:37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</row>
    <row r="130" spans="1:37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</row>
    <row r="131" spans="1:37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777.18499999999995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</row>
    <row r="132" spans="1:37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</row>
    <row r="133" spans="1:37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</row>
    <row r="134" spans="1:37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</row>
    <row r="135" spans="1:37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</row>
    <row r="136" spans="1:37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</row>
    <row r="137" spans="1:37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6.101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5.0839999999999996</v>
      </c>
      <c r="Q137">
        <v>5.0839999999999996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</row>
    <row r="138" spans="1:37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</row>
    <row r="139" spans="1:37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</row>
    <row r="140" spans="1:37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</row>
    <row r="141" spans="1:37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</row>
    <row r="142" spans="1:37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</row>
    <row r="143" spans="1:37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</row>
    <row r="144" spans="1:37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</row>
    <row r="145" spans="1:37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</row>
    <row r="146" spans="1:37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</row>
    <row r="147" spans="1:37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849.08199999999999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1022.364</v>
      </c>
      <c r="M147">
        <v>0</v>
      </c>
      <c r="N147">
        <v>0</v>
      </c>
      <c r="O147">
        <v>0</v>
      </c>
      <c r="P147">
        <v>2.2370000000000001</v>
      </c>
      <c r="Q147">
        <v>0</v>
      </c>
      <c r="R147">
        <v>0</v>
      </c>
      <c r="S147">
        <v>0</v>
      </c>
      <c r="T147">
        <v>398.54899999999998</v>
      </c>
      <c r="U147">
        <v>0</v>
      </c>
      <c r="V147">
        <v>0</v>
      </c>
      <c r="W147">
        <v>0</v>
      </c>
      <c r="X147">
        <v>0</v>
      </c>
      <c r="Y147">
        <v>745.11300000000006</v>
      </c>
      <c r="Z147">
        <v>0</v>
      </c>
      <c r="AA147">
        <v>0</v>
      </c>
      <c r="AB147">
        <v>0</v>
      </c>
      <c r="AC147">
        <v>0</v>
      </c>
      <c r="AD147">
        <v>71.319999999999993</v>
      </c>
      <c r="AE147">
        <v>48.819000000000003</v>
      </c>
      <c r="AF147">
        <v>9.1010000000000009</v>
      </c>
      <c r="AG147">
        <v>31.190999999999999</v>
      </c>
      <c r="AH147">
        <v>23.92</v>
      </c>
      <c r="AI147">
        <v>1.62</v>
      </c>
      <c r="AJ147">
        <v>0</v>
      </c>
      <c r="AK147">
        <v>0</v>
      </c>
    </row>
    <row r="148" spans="1:37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</row>
    <row r="149" spans="1:37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</row>
    <row r="150" spans="1:37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</row>
    <row r="151" spans="1:37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</row>
    <row r="152" spans="1:37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</row>
    <row r="153" spans="1:37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</row>
    <row r="154" spans="1:37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</row>
    <row r="155" spans="1:37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</row>
    <row r="156" spans="1:37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</row>
    <row r="157" spans="1:37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</row>
    <row r="158" spans="1:37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</row>
    <row r="159" spans="1:37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</row>
    <row r="160" spans="1:37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</row>
    <row r="161" spans="1:37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</row>
    <row r="162" spans="1:37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</row>
    <row r="163" spans="1:37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</row>
    <row r="164" spans="1:37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</row>
    <row r="165" spans="1:37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</row>
    <row r="166" spans="1:37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</row>
    <row r="167" spans="1:37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</row>
    <row r="168" spans="1:37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</row>
    <row r="169" spans="1:37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</row>
    <row r="170" spans="1:37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</row>
    <row r="171" spans="1:37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</row>
    <row r="172" spans="1:37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</row>
    <row r="173" spans="1:37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</row>
    <row r="174" spans="1:37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</row>
    <row r="175" spans="1:37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</row>
    <row r="176" spans="1:37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</row>
    <row r="177" spans="1:37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</row>
    <row r="178" spans="1:37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</row>
    <row r="179" spans="1:37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</row>
    <row r="180" spans="1:37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</row>
    <row r="181" spans="1:37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</row>
    <row r="182" spans="1:37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</row>
    <row r="183" spans="1:37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</row>
    <row r="184" spans="1:37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</row>
    <row r="185" spans="1:37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</row>
    <row r="186" spans="1:37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</row>
    <row r="187" spans="1:37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</row>
    <row r="188" spans="1:37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</row>
    <row r="189" spans="1:37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</row>
    <row r="190" spans="1:37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</row>
    <row r="191" spans="1:37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</row>
    <row r="192" spans="1:37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</row>
    <row r="193" spans="1:37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</row>
    <row r="194" spans="1:37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</row>
    <row r="195" spans="1:37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</row>
    <row r="196" spans="1:37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</row>
    <row r="197" spans="1:37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</row>
    <row r="198" spans="1:37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</row>
    <row r="199" spans="1:37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</row>
    <row r="200" spans="1:37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</row>
    <row r="201" spans="1:37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</row>
    <row r="202" spans="1:37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</row>
    <row r="203" spans="1:37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</row>
    <row r="204" spans="1:37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</row>
    <row r="205" spans="1:37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</row>
    <row r="206" spans="1:37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</row>
    <row r="207" spans="1:37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</row>
    <row r="208" spans="1:37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</row>
    <row r="209" spans="1:37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</row>
    <row r="210" spans="1:37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</row>
    <row r="211" spans="1:37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</row>
    <row r="212" spans="1:37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</row>
    <row r="213" spans="1:37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</row>
    <row r="214" spans="1:37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</row>
    <row r="215" spans="1:37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</row>
    <row r="216" spans="1:37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</row>
    <row r="217" spans="1:37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</row>
    <row r="218" spans="1:37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</row>
    <row r="219" spans="1:37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</row>
    <row r="220" spans="1:37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</row>
    <row r="221" spans="1:37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</row>
    <row r="222" spans="1:37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</row>
    <row r="223" spans="1:37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</row>
    <row r="224" spans="1:37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</row>
    <row r="225" spans="1:37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</row>
    <row r="226" spans="1:37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</row>
    <row r="227" spans="1:37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</row>
    <row r="228" spans="1:37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</row>
    <row r="229" spans="1:37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</row>
    <row r="230" spans="1:37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</row>
    <row r="231" spans="1:37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</row>
    <row r="232" spans="1:37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</row>
    <row r="233" spans="1:37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</row>
    <row r="234" spans="1:37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</row>
    <row r="235" spans="1:37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</row>
    <row r="236" spans="1:37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</row>
    <row r="237" spans="1:37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</row>
    <row r="238" spans="1:37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</row>
    <row r="239" spans="1:37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</row>
    <row r="240" spans="1:37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</row>
    <row r="241" spans="1:37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</row>
    <row r="242" spans="1:37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</row>
    <row r="243" spans="1:37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</row>
    <row r="244" spans="1:37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</row>
    <row r="245" spans="1:37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</row>
    <row r="246" spans="1:37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</row>
    <row r="247" spans="1:37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</row>
    <row r="248" spans="1:37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</row>
    <row r="249" spans="1:37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</row>
    <row r="250" spans="1:37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</row>
    <row r="251" spans="1:37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</row>
    <row r="252" spans="1:37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</row>
    <row r="253" spans="1:37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</row>
    <row r="254" spans="1:37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</row>
    <row r="255" spans="1:37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</row>
    <row r="256" spans="1:37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</row>
    <row r="257" spans="1:37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</row>
    <row r="258" spans="1:37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</row>
    <row r="259" spans="1:37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</row>
    <row r="260" spans="1:37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</row>
    <row r="261" spans="1:37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</row>
    <row r="262" spans="1:37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</row>
    <row r="263" spans="1:37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</row>
    <row r="264" spans="1:37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</row>
    <row r="265" spans="1:37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</row>
    <row r="266" spans="1:37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</row>
    <row r="267" spans="1:37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</row>
    <row r="268" spans="1:37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</row>
    <row r="269" spans="1:37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</row>
    <row r="270" spans="1:37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</row>
    <row r="271" spans="1:37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</row>
    <row r="272" spans="1:37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</row>
    <row r="273" spans="1:37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</row>
    <row r="274" spans="1:37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</row>
    <row r="275" spans="1:37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</row>
    <row r="276" spans="1:37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</row>
    <row r="277" spans="1:37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</row>
    <row r="278" spans="1:37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7580.3230000000003</v>
      </c>
      <c r="F278">
        <v>0</v>
      </c>
      <c r="G278">
        <v>3392.2950000000001</v>
      </c>
      <c r="H278">
        <v>0</v>
      </c>
      <c r="I278">
        <v>0</v>
      </c>
      <c r="J278">
        <v>100.149</v>
      </c>
      <c r="K278">
        <v>12055.858</v>
      </c>
      <c r="L278">
        <v>3041.3820000000001</v>
      </c>
      <c r="M278">
        <v>1968.7249999999999</v>
      </c>
      <c r="N278">
        <v>1309.0139999999999</v>
      </c>
      <c r="O278">
        <v>402.83800000000002</v>
      </c>
      <c r="P278">
        <v>4448.9889999999996</v>
      </c>
      <c r="Q278">
        <v>3702.0819999999999</v>
      </c>
      <c r="R278">
        <v>1207.221</v>
      </c>
      <c r="S278">
        <v>601.61800000000005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923.78800000000001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</row>
    <row r="279" spans="1:37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</row>
    <row r="280" spans="1:37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</row>
    <row r="281" spans="1:37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</row>
    <row r="282" spans="1:37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</row>
    <row r="283" spans="1:37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</row>
    <row r="284" spans="1:37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</row>
    <row r="285" spans="1:37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</row>
    <row r="286" spans="1:37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</row>
    <row r="287" spans="1:37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</row>
    <row r="288" spans="1:37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</row>
    <row r="289" spans="1:37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</row>
    <row r="290" spans="1:37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</row>
    <row r="291" spans="1:37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</row>
    <row r="292" spans="1:37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</row>
    <row r="293" spans="1:37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</row>
    <row r="294" spans="1:37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</row>
    <row r="295" spans="1:37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</row>
    <row r="296" spans="1:37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</row>
    <row r="297" spans="1:37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</row>
    <row r="298" spans="1:37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</row>
    <row r="299" spans="1:37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</row>
    <row r="300" spans="1:37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</row>
    <row r="301" spans="1:37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</row>
    <row r="302" spans="1:37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</row>
    <row r="303" spans="1:37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</row>
    <row r="304" spans="1:37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</row>
    <row r="305" spans="1:37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</row>
    <row r="306" spans="1:37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</row>
    <row r="307" spans="1:37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</row>
    <row r="308" spans="1:37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</row>
    <row r="309" spans="1:37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</row>
    <row r="310" spans="1:37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</row>
    <row r="311" spans="1:37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</row>
    <row r="312" spans="1:37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</row>
    <row r="313" spans="1:37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</row>
    <row r="314" spans="1:37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</row>
    <row r="315" spans="1:37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</row>
    <row r="316" spans="1:37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</row>
    <row r="317" spans="1:37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</row>
    <row r="318" spans="1:37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</row>
    <row r="319" spans="1:37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</row>
    <row r="320" spans="1:37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</row>
    <row r="321" spans="1:37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</row>
    <row r="322" spans="1:37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</row>
    <row r="323" spans="1:37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</row>
    <row r="324" spans="1:37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</row>
    <row r="325" spans="1:37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</row>
    <row r="326" spans="1:37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</row>
    <row r="327" spans="1:37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</row>
    <row r="328" spans="1:37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</row>
    <row r="329" spans="1:37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</row>
    <row r="330" spans="1:37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</row>
    <row r="331" spans="1:37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</row>
    <row r="332" spans="1:37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</row>
    <row r="333" spans="1:37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0.158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21.827000000000002</v>
      </c>
      <c r="AD333">
        <v>0</v>
      </c>
      <c r="AE333">
        <v>0</v>
      </c>
      <c r="AF333">
        <v>0</v>
      </c>
      <c r="AG333">
        <v>0</v>
      </c>
      <c r="AH333">
        <v>1.0569999999999999</v>
      </c>
      <c r="AI333">
        <v>0.70499999999999996</v>
      </c>
      <c r="AJ333">
        <v>0</v>
      </c>
      <c r="AK333">
        <v>0</v>
      </c>
    </row>
    <row r="334" spans="1:37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-60.353000000000002</v>
      </c>
      <c r="F334">
        <v>-116.7</v>
      </c>
      <c r="G334">
        <v>-85.194999999999993</v>
      </c>
      <c r="H334">
        <v>-9.1110000000000007</v>
      </c>
      <c r="I334">
        <v>-36.981000000000002</v>
      </c>
      <c r="J334">
        <v>-22.119</v>
      </c>
      <c r="K334">
        <v>-90.424000000000007</v>
      </c>
      <c r="L334">
        <v>-166.91399999999999</v>
      </c>
      <c r="M334">
        <v>-12.544</v>
      </c>
      <c r="N334">
        <v>-15.509</v>
      </c>
      <c r="O334">
        <v>-4.2350000000000003</v>
      </c>
      <c r="P334">
        <v>-68.852000000000004</v>
      </c>
      <c r="Q334">
        <v>-39.351999999999997</v>
      </c>
      <c r="R334">
        <v>-18.731999999999999</v>
      </c>
      <c r="S334">
        <v>-67.921999999999997</v>
      </c>
      <c r="T334">
        <v>-40.152999999999999</v>
      </c>
      <c r="U334">
        <v>-5.7770000000000001</v>
      </c>
      <c r="V334">
        <v>-7.3070000000000004</v>
      </c>
      <c r="W334">
        <v>-2.5470000000000002</v>
      </c>
      <c r="X334">
        <v>-0.26100000000000001</v>
      </c>
      <c r="Y334">
        <v>-1.347</v>
      </c>
      <c r="Z334">
        <v>-8.3859999999999992</v>
      </c>
      <c r="AA334">
        <v>-2.984</v>
      </c>
      <c r="AB334">
        <v>-26.295999999999999</v>
      </c>
      <c r="AC334">
        <v>-84.016000000000005</v>
      </c>
      <c r="AD334">
        <v>-4.4340000000000002</v>
      </c>
      <c r="AE334">
        <v>-3.423</v>
      </c>
      <c r="AF334">
        <v>-0.88400000000000001</v>
      </c>
      <c r="AG334">
        <v>-2.5449999999999999</v>
      </c>
      <c r="AH334">
        <v>0</v>
      </c>
      <c r="AI334">
        <v>0</v>
      </c>
      <c r="AJ334">
        <v>0</v>
      </c>
      <c r="AK334">
        <v>-0.98699999999999999</v>
      </c>
    </row>
    <row r="335" spans="1:37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-15.958</v>
      </c>
      <c r="F335">
        <v>-20.245000000000001</v>
      </c>
      <c r="G335">
        <v>0</v>
      </c>
      <c r="H335">
        <v>-95.402000000000001</v>
      </c>
      <c r="I335">
        <v>-5.8490000000000002</v>
      </c>
      <c r="J335">
        <v>-83.203000000000003</v>
      </c>
      <c r="K335">
        <v>-0.02</v>
      </c>
      <c r="L335">
        <v>-0.66800000000000004</v>
      </c>
      <c r="M335">
        <v>0</v>
      </c>
      <c r="N335">
        <v>-3.4049999999999998</v>
      </c>
      <c r="O335">
        <v>0</v>
      </c>
      <c r="P335">
        <v>-0.47</v>
      </c>
      <c r="Q335">
        <v>-17.541</v>
      </c>
      <c r="R335">
        <v>-1.994</v>
      </c>
      <c r="S335">
        <v>-19.283000000000001</v>
      </c>
      <c r="T335">
        <v>-12.227</v>
      </c>
      <c r="U335">
        <v>0</v>
      </c>
      <c r="V335">
        <v>-19.071999999999999</v>
      </c>
      <c r="W335">
        <v>-7.2430000000000003</v>
      </c>
      <c r="X335">
        <v>-1.6659999999999999</v>
      </c>
      <c r="Y335">
        <v>-2.7160000000000002</v>
      </c>
      <c r="Z335">
        <v>0</v>
      </c>
      <c r="AA335">
        <v>0</v>
      </c>
      <c r="AB335">
        <v>0</v>
      </c>
      <c r="AC335">
        <v>-2.4900000000000002</v>
      </c>
      <c r="AD335">
        <v>0</v>
      </c>
      <c r="AE335">
        <v>0</v>
      </c>
      <c r="AF335">
        <v>0</v>
      </c>
      <c r="AG335">
        <v>0</v>
      </c>
      <c r="AH335">
        <v>-0.92800000000000005</v>
      </c>
      <c r="AI335">
        <v>-0.10299999999999999</v>
      </c>
      <c r="AJ335">
        <v>0</v>
      </c>
      <c r="AK335">
        <v>0</v>
      </c>
    </row>
    <row r="336" spans="1:37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</row>
    <row r="337" spans="1:37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</row>
    <row r="338" spans="1:37" ht="15.75" x14ac:dyDescent="0.25">
      <c r="A338" s="7" t="s">
        <v>605</v>
      </c>
      <c r="B338" s="7" t="s">
        <v>606</v>
      </c>
      <c r="C338" s="7"/>
      <c r="D338" s="7"/>
      <c r="E338">
        <v>121033.111</v>
      </c>
      <c r="F338">
        <v>244035.853</v>
      </c>
      <c r="G338">
        <v>187020.20800000001</v>
      </c>
      <c r="H338">
        <v>21438.034</v>
      </c>
      <c r="I338">
        <v>77558.267999999996</v>
      </c>
      <c r="J338">
        <v>40726.832999999999</v>
      </c>
      <c r="K338">
        <v>151931.70699999999</v>
      </c>
      <c r="L338">
        <v>325524.89600000001</v>
      </c>
      <c r="M338">
        <v>38905.720999999998</v>
      </c>
      <c r="N338">
        <v>53557.226000000002</v>
      </c>
      <c r="O338">
        <v>7324.0609999999997</v>
      </c>
      <c r="P338">
        <v>140129.30900000001</v>
      </c>
      <c r="Q338">
        <v>89156.798999999999</v>
      </c>
      <c r="R338">
        <v>41928.521999999997</v>
      </c>
      <c r="S338">
        <v>138686.158</v>
      </c>
      <c r="T338">
        <v>84344.695999999996</v>
      </c>
      <c r="U338">
        <v>13585.718000000001</v>
      </c>
      <c r="V338">
        <v>433700.24599999998</v>
      </c>
      <c r="W338">
        <v>107493.587</v>
      </c>
      <c r="X338">
        <v>14157.905000000001</v>
      </c>
      <c r="Y338">
        <v>154882.978</v>
      </c>
      <c r="Z338">
        <v>15193.89</v>
      </c>
      <c r="AA338">
        <v>7742.491</v>
      </c>
      <c r="AB338">
        <v>203546.30499999999</v>
      </c>
      <c r="AC338">
        <v>111008.071</v>
      </c>
      <c r="AD338">
        <v>12976.409</v>
      </c>
      <c r="AE338">
        <v>9241.7970000000005</v>
      </c>
      <c r="AF338">
        <v>2465.2959999999998</v>
      </c>
      <c r="AG338">
        <v>6808.1620000000003</v>
      </c>
      <c r="AH338">
        <v>5841.8</v>
      </c>
      <c r="AI338">
        <v>1215.93</v>
      </c>
      <c r="AJ338">
        <v>279.67099999999999</v>
      </c>
      <c r="AK338">
        <v>2225.473</v>
      </c>
    </row>
    <row r="340" spans="1:37" ht="15.75" x14ac:dyDescent="0.25">
      <c r="A340" s="7" t="s">
        <v>607</v>
      </c>
      <c r="E340">
        <f t="shared" ref="E340:AK340" si="0">SUM(E5:E337)-E338</f>
        <v>0</v>
      </c>
      <c r="F340">
        <f t="shared" si="0"/>
        <v>0</v>
      </c>
      <c r="G340">
        <f t="shared" si="0"/>
        <v>0</v>
      </c>
      <c r="H340">
        <f t="shared" si="0"/>
        <v>0</v>
      </c>
      <c r="I340">
        <f t="shared" si="0"/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>SUM(P5:P337)-P338</f>
        <v>0</v>
      </c>
      <c r="Q340">
        <f t="shared" si="0"/>
        <v>0</v>
      </c>
      <c r="R340">
        <f t="shared" si="0"/>
        <v>0</v>
      </c>
      <c r="S340">
        <f t="shared" si="0"/>
        <v>0</v>
      </c>
      <c r="T340">
        <f t="shared" si="0"/>
        <v>0</v>
      </c>
      <c r="U340">
        <f>SUM(U5:U337)-U338</f>
        <v>0</v>
      </c>
      <c r="V340">
        <f t="shared" si="0"/>
        <v>0</v>
      </c>
      <c r="W340">
        <f t="shared" si="0"/>
        <v>0</v>
      </c>
      <c r="X340">
        <f t="shared" si="0"/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 t="shared" si="0"/>
        <v>0</v>
      </c>
      <c r="AJ340">
        <f t="shared" si="0"/>
        <v>0</v>
      </c>
      <c r="AK340">
        <f t="shared" si="0"/>
        <v>0</v>
      </c>
    </row>
    <row r="342" spans="1:37" x14ac:dyDescent="0.2">
      <c r="A342" t="s">
        <v>608</v>
      </c>
      <c r="D342">
        <v>1</v>
      </c>
      <c r="E342" s="11">
        <f t="shared" ref="E342:AK342" si="1">SUMIF($D$4:$D$336,$D$342,E4:E336)</f>
        <v>6280.3130000000001</v>
      </c>
      <c r="F342" s="11">
        <f t="shared" si="1"/>
        <v>12143.106</v>
      </c>
      <c r="G342" s="11">
        <f t="shared" si="1"/>
        <v>12232.705</v>
      </c>
      <c r="H342" s="11">
        <f t="shared" si="1"/>
        <v>1355.3420000000001</v>
      </c>
      <c r="I342" s="11">
        <f t="shared" si="1"/>
        <v>4054.4920000000002</v>
      </c>
      <c r="J342" s="11">
        <f t="shared" si="1"/>
        <v>3786.4380000000001</v>
      </c>
      <c r="K342" s="11">
        <f t="shared" si="1"/>
        <v>3945.6840000000002</v>
      </c>
      <c r="L342" s="11">
        <f t="shared" si="1"/>
        <v>20382.407999999999</v>
      </c>
      <c r="M342" s="11">
        <f t="shared" si="1"/>
        <v>1330.0889999999999</v>
      </c>
      <c r="N342" s="11">
        <f t="shared" si="1"/>
        <v>2493.0249999999996</v>
      </c>
      <c r="O342" s="11">
        <f t="shared" si="1"/>
        <v>465.56899999999996</v>
      </c>
      <c r="P342" s="11">
        <f>SUMIF($D$4:$D$336,$D$342,P4:P336)</f>
        <v>9443.6450000000004</v>
      </c>
      <c r="Q342" s="11">
        <f t="shared" si="1"/>
        <v>5097.8860000000004</v>
      </c>
      <c r="R342" s="11">
        <f t="shared" si="1"/>
        <v>4536.1220000000003</v>
      </c>
      <c r="S342" s="11">
        <f t="shared" si="1"/>
        <v>11787.772000000001</v>
      </c>
      <c r="T342" s="11">
        <f t="shared" si="1"/>
        <v>7068.5829999999996</v>
      </c>
      <c r="U342" s="11">
        <f>SUMIF($D$4:$D$336,$D$342,U4:U336)</f>
        <v>598.27699999999993</v>
      </c>
      <c r="V342" s="11">
        <f t="shared" si="1"/>
        <v>37767.815999999999</v>
      </c>
      <c r="W342" s="11">
        <f t="shared" si="1"/>
        <v>4373.6029999999992</v>
      </c>
      <c r="X342" s="11">
        <f t="shared" si="1"/>
        <v>1371.9069999999999</v>
      </c>
      <c r="Y342" s="11">
        <f t="shared" si="1"/>
        <v>13772.742</v>
      </c>
      <c r="Z342" s="11">
        <f t="shared" si="1"/>
        <v>838.75799999999992</v>
      </c>
      <c r="AA342" s="11">
        <f t="shared" si="1"/>
        <v>118.37</v>
      </c>
      <c r="AB342" s="11">
        <f t="shared" si="1"/>
        <v>20233.626</v>
      </c>
      <c r="AC342" s="11">
        <f t="shared" si="1"/>
        <v>1089.8220000000001</v>
      </c>
      <c r="AD342" s="11">
        <f t="shared" si="1"/>
        <v>1410.115</v>
      </c>
      <c r="AE342" s="11">
        <f t="shared" si="1"/>
        <v>489.05999999999995</v>
      </c>
      <c r="AF342" s="11">
        <f t="shared" si="1"/>
        <v>161.02699999999999</v>
      </c>
      <c r="AG342" s="11">
        <f t="shared" si="1"/>
        <v>371.68099999999998</v>
      </c>
      <c r="AH342" s="11">
        <f t="shared" si="1"/>
        <v>514.93399999999997</v>
      </c>
      <c r="AI342" s="11">
        <f t="shared" si="1"/>
        <v>155.66999999999999</v>
      </c>
      <c r="AJ342" s="11">
        <f t="shared" si="1"/>
        <v>271.05799999999999</v>
      </c>
      <c r="AK342" s="11">
        <f t="shared" si="1"/>
        <v>-124.35400000000001</v>
      </c>
    </row>
    <row r="343" spans="1:37" x14ac:dyDescent="0.2">
      <c r="A343" t="s">
        <v>609</v>
      </c>
      <c r="D343">
        <v>2</v>
      </c>
      <c r="E343" s="11">
        <f t="shared" ref="E343:AK343" si="2">SUMIF($D$4:$D$336,$D$343,E4:E336)</f>
        <v>45502.715000000004</v>
      </c>
      <c r="F343" s="11">
        <f t="shared" si="2"/>
        <v>79217.8</v>
      </c>
      <c r="G343" s="11">
        <f t="shared" si="2"/>
        <v>49729.153999999995</v>
      </c>
      <c r="H343" s="11">
        <f t="shared" si="2"/>
        <v>20187.204999999998</v>
      </c>
      <c r="I343" s="11">
        <f t="shared" si="2"/>
        <v>24214.794999999998</v>
      </c>
      <c r="J343" s="11">
        <f t="shared" si="2"/>
        <v>8609.0650000000005</v>
      </c>
      <c r="K343" s="11">
        <f t="shared" si="2"/>
        <v>60092.625</v>
      </c>
      <c r="L343" s="11">
        <f t="shared" si="2"/>
        <v>89543.019</v>
      </c>
      <c r="M343" s="11">
        <f t="shared" si="2"/>
        <v>35619.451000000001</v>
      </c>
      <c r="N343" s="11">
        <f t="shared" si="2"/>
        <v>20974.113000000001</v>
      </c>
      <c r="O343" s="11">
        <f t="shared" si="2"/>
        <v>1442.7339999999999</v>
      </c>
      <c r="P343" s="11">
        <f>SUMIF($D$4:$D$336,$D$343,P4:P336)</f>
        <v>34741.364999999998</v>
      </c>
      <c r="Q343" s="11">
        <f t="shared" si="2"/>
        <v>19514.526000000002</v>
      </c>
      <c r="R343" s="11">
        <f t="shared" si="2"/>
        <v>14326.648999999999</v>
      </c>
      <c r="S343" s="11">
        <f t="shared" si="2"/>
        <v>2550.3200000000002</v>
      </c>
      <c r="T343" s="11">
        <f t="shared" si="2"/>
        <v>36824.197999999997</v>
      </c>
      <c r="U343" s="11">
        <f>SUMIF($D$4:$D$336,$D$343,U4:U336)</f>
        <v>0</v>
      </c>
      <c r="V343" s="11">
        <f t="shared" si="2"/>
        <v>132798.61800000002</v>
      </c>
      <c r="W343" s="11">
        <f t="shared" si="2"/>
        <v>2058.0940000000001</v>
      </c>
      <c r="X343" s="11">
        <f t="shared" si="2"/>
        <v>3037.6360000000004</v>
      </c>
      <c r="Y343" s="11">
        <f t="shared" si="2"/>
        <v>66914.167000000001</v>
      </c>
      <c r="Z343" s="11">
        <f t="shared" si="2"/>
        <v>6326.5470000000005</v>
      </c>
      <c r="AA343" s="11">
        <f t="shared" si="2"/>
        <v>79.688000000000002</v>
      </c>
      <c r="AB343" s="11">
        <f t="shared" si="2"/>
        <v>58354.509999999995</v>
      </c>
      <c r="AC343" s="11">
        <f t="shared" si="2"/>
        <v>27222.981999999996</v>
      </c>
      <c r="AD343" s="11">
        <f t="shared" si="2"/>
        <v>5729.3689999999997</v>
      </c>
      <c r="AE343" s="11">
        <f t="shared" si="2"/>
        <v>4335.7439999999997</v>
      </c>
      <c r="AF343" s="11">
        <f t="shared" si="2"/>
        <v>636.28499999999997</v>
      </c>
      <c r="AG343" s="11">
        <f t="shared" si="2"/>
        <v>3219.9859999999999</v>
      </c>
      <c r="AH343" s="11">
        <f t="shared" si="2"/>
        <v>2607.8159999999998</v>
      </c>
      <c r="AI343" s="11">
        <f t="shared" si="2"/>
        <v>107.976</v>
      </c>
      <c r="AJ343" s="11">
        <f t="shared" si="2"/>
        <v>0</v>
      </c>
      <c r="AK343" s="11">
        <f t="shared" si="2"/>
        <v>0</v>
      </c>
    </row>
    <row r="344" spans="1:37" x14ac:dyDescent="0.2">
      <c r="A344" t="s">
        <v>610</v>
      </c>
      <c r="D344">
        <v>3</v>
      </c>
      <c r="E344" s="11">
        <f t="shared" ref="E344:AK344" si="3">SUMIF($D$4:$D$336,$D$344,E4:E336)</f>
        <v>48337.181999999993</v>
      </c>
      <c r="F344" s="11">
        <f t="shared" si="3"/>
        <v>0</v>
      </c>
      <c r="G344" s="11">
        <f t="shared" si="3"/>
        <v>32576.248000000003</v>
      </c>
      <c r="H344" s="11">
        <f t="shared" si="3"/>
        <v>0</v>
      </c>
      <c r="I344" s="11">
        <f t="shared" si="3"/>
        <v>23093.312999999998</v>
      </c>
      <c r="J344" s="11">
        <f t="shared" si="3"/>
        <v>6882.5590000000002</v>
      </c>
      <c r="K344" s="11">
        <f t="shared" si="3"/>
        <v>58875.366999999998</v>
      </c>
      <c r="L344" s="11">
        <f t="shared" si="3"/>
        <v>0</v>
      </c>
      <c r="M344" s="11">
        <f t="shared" si="3"/>
        <v>0</v>
      </c>
      <c r="N344" s="11">
        <f t="shared" si="3"/>
        <v>15381.593000000001</v>
      </c>
      <c r="O344" s="11">
        <f t="shared" si="3"/>
        <v>1124.1390000000001</v>
      </c>
      <c r="P344" s="11">
        <f>SUMIF($D$4:$D$336,$D$344,P4:P336)</f>
        <v>27276.564999999999</v>
      </c>
      <c r="Q344" s="11">
        <f t="shared" si="3"/>
        <v>17732.408000000003</v>
      </c>
      <c r="R344" s="11">
        <f t="shared" si="3"/>
        <v>15122.085000000001</v>
      </c>
      <c r="S344" s="11">
        <f t="shared" si="3"/>
        <v>0</v>
      </c>
      <c r="T344" s="11">
        <f t="shared" si="3"/>
        <v>0</v>
      </c>
      <c r="U344" s="11">
        <f>SUMIF($D$4:$D$336,$D$344,U4:U336)</f>
        <v>6267.4290000000001</v>
      </c>
      <c r="V344" s="11">
        <f t="shared" si="3"/>
        <v>140197.05600000001</v>
      </c>
      <c r="W344" s="11">
        <f t="shared" si="3"/>
        <v>0</v>
      </c>
      <c r="X344" s="11">
        <f t="shared" si="3"/>
        <v>2719.5720000000001</v>
      </c>
      <c r="Y344" s="11">
        <f t="shared" si="3"/>
        <v>0</v>
      </c>
      <c r="Z344" s="11">
        <f t="shared" si="3"/>
        <v>6510.665</v>
      </c>
      <c r="AA344" s="11">
        <f t="shared" si="3"/>
        <v>0</v>
      </c>
      <c r="AB344" s="11">
        <f t="shared" si="3"/>
        <v>45170.228000000003</v>
      </c>
      <c r="AC344" s="11">
        <f t="shared" si="3"/>
        <v>26717.242999999999</v>
      </c>
      <c r="AD344" s="11">
        <f t="shared" si="3"/>
        <v>0</v>
      </c>
      <c r="AE344" s="11">
        <f t="shared" si="3"/>
        <v>0</v>
      </c>
      <c r="AF344" s="11">
        <f t="shared" si="3"/>
        <v>0</v>
      </c>
      <c r="AG344" s="11">
        <f t="shared" si="3"/>
        <v>0</v>
      </c>
      <c r="AH344" s="11">
        <f t="shared" si="3"/>
        <v>0</v>
      </c>
      <c r="AI344" s="11">
        <f t="shared" si="3"/>
        <v>0</v>
      </c>
      <c r="AJ344" s="11">
        <f t="shared" si="3"/>
        <v>2.831</v>
      </c>
      <c r="AK344" s="11">
        <f t="shared" si="3"/>
        <v>1123.712</v>
      </c>
    </row>
    <row r="345" spans="1:37" x14ac:dyDescent="0.2">
      <c r="A345" t="s">
        <v>611</v>
      </c>
      <c r="B345">
        <v>7</v>
      </c>
      <c r="D345">
        <v>4</v>
      </c>
      <c r="E345" s="11">
        <f t="shared" ref="E345:AK345" si="4">SUMIF($D$4:$D$336,$D$345,E4:E336)</f>
        <v>11531.754000000001</v>
      </c>
      <c r="F345" s="11">
        <f t="shared" si="4"/>
        <v>152034.70699999999</v>
      </c>
      <c r="G345" s="11">
        <f t="shared" si="4"/>
        <v>88871.804999999993</v>
      </c>
      <c r="H345" s="11">
        <f t="shared" si="4"/>
        <v>0</v>
      </c>
      <c r="I345" s="11">
        <f t="shared" si="4"/>
        <v>26051.373</v>
      </c>
      <c r="J345" s="11">
        <f t="shared" si="4"/>
        <v>21415.174999999999</v>
      </c>
      <c r="K345" s="11">
        <f t="shared" si="4"/>
        <v>14672.298999999999</v>
      </c>
      <c r="L345" s="11">
        <f t="shared" si="4"/>
        <v>212725.66899999999</v>
      </c>
      <c r="M345" s="11">
        <f t="shared" si="4"/>
        <v>0</v>
      </c>
      <c r="N345" s="11">
        <f t="shared" si="4"/>
        <v>13303.166000000001</v>
      </c>
      <c r="O345" s="11">
        <f t="shared" si="4"/>
        <v>3820.433</v>
      </c>
      <c r="P345" s="11">
        <f>SUMIF($D$4:$D$336,$D$345,P4:P336)</f>
        <v>64288.067000000003</v>
      </c>
      <c r="Q345" s="11">
        <f t="shared" si="4"/>
        <v>42946.049000000006</v>
      </c>
      <c r="R345" s="11">
        <f t="shared" si="4"/>
        <v>6559.491</v>
      </c>
      <c r="S345" s="11">
        <f t="shared" si="4"/>
        <v>123833.65299999999</v>
      </c>
      <c r="T345" s="11">
        <f t="shared" si="4"/>
        <v>40504.294999999998</v>
      </c>
      <c r="U345" s="11">
        <f>SUMIF($D$4:$D$336,$D$345,U4:U336)</f>
        <v>6725.7890000000007</v>
      </c>
      <c r="V345" s="11">
        <f t="shared" si="4"/>
        <v>121228.821</v>
      </c>
      <c r="W345" s="11">
        <f t="shared" si="4"/>
        <v>101071.67999999999</v>
      </c>
      <c r="X345" s="11">
        <f t="shared" si="4"/>
        <v>6978.92</v>
      </c>
      <c r="Y345" s="11">
        <f t="shared" si="4"/>
        <v>74200.131999999998</v>
      </c>
      <c r="Z345" s="11">
        <f t="shared" si="4"/>
        <v>1344.4359999999999</v>
      </c>
      <c r="AA345" s="11">
        <f t="shared" si="4"/>
        <v>7547.4170000000004</v>
      </c>
      <c r="AB345" s="11">
        <f t="shared" si="4"/>
        <v>79814.237000000008</v>
      </c>
      <c r="AC345" s="11">
        <f t="shared" si="4"/>
        <v>53557.618000000002</v>
      </c>
      <c r="AD345" s="11">
        <f t="shared" si="4"/>
        <v>5841.3589999999995</v>
      </c>
      <c r="AE345" s="11">
        <f t="shared" si="4"/>
        <v>4420.4160000000002</v>
      </c>
      <c r="AF345" s="11">
        <f t="shared" si="4"/>
        <v>1668.8680000000002</v>
      </c>
      <c r="AG345" s="11">
        <f t="shared" si="4"/>
        <v>3219.04</v>
      </c>
      <c r="AH345" s="11">
        <f t="shared" si="4"/>
        <v>2718.9210000000003</v>
      </c>
      <c r="AI345" s="11">
        <f t="shared" si="4"/>
        <v>951.68200000000013</v>
      </c>
      <c r="AJ345" s="11">
        <f t="shared" si="4"/>
        <v>5.782</v>
      </c>
      <c r="AK345" s="11">
        <f t="shared" si="4"/>
        <v>1227.1020000000001</v>
      </c>
    </row>
    <row r="346" spans="1:37" x14ac:dyDescent="0.2">
      <c r="A346" t="s">
        <v>612</v>
      </c>
      <c r="D346">
        <v>5</v>
      </c>
      <c r="E346" s="11">
        <f t="shared" ref="E346:AK346" si="5">SUMIF($D$4:$D$336,$D$346,E4:E336)</f>
        <v>7580.3230000000003</v>
      </c>
      <c r="F346" s="11">
        <f t="shared" si="5"/>
        <v>0</v>
      </c>
      <c r="G346" s="11">
        <f t="shared" si="5"/>
        <v>3392.2950000000001</v>
      </c>
      <c r="H346" s="11">
        <f t="shared" si="5"/>
        <v>0</v>
      </c>
      <c r="I346" s="11">
        <f t="shared" si="5"/>
        <v>0</v>
      </c>
      <c r="J346" s="11">
        <f t="shared" si="5"/>
        <v>100.149</v>
      </c>
      <c r="K346" s="11">
        <f t="shared" si="5"/>
        <v>12055.858</v>
      </c>
      <c r="L346" s="11">
        <f t="shared" si="5"/>
        <v>3041.3820000000001</v>
      </c>
      <c r="M346" s="11">
        <f t="shared" si="5"/>
        <v>1968.7249999999999</v>
      </c>
      <c r="N346" s="11">
        <f t="shared" si="5"/>
        <v>1309.0139999999999</v>
      </c>
      <c r="O346" s="11">
        <f t="shared" si="5"/>
        <v>402.83800000000002</v>
      </c>
      <c r="P346" s="11">
        <f>SUMIF($D$4:$D$336,$D$346,P4:P336)</f>
        <v>4448.9889999999996</v>
      </c>
      <c r="Q346" s="11">
        <f t="shared" si="5"/>
        <v>3702.0819999999999</v>
      </c>
      <c r="R346" s="11">
        <f t="shared" si="5"/>
        <v>1207.221</v>
      </c>
      <c r="S346" s="11">
        <f t="shared" si="5"/>
        <v>601.61800000000005</v>
      </c>
      <c r="T346" s="11">
        <f t="shared" si="5"/>
        <v>0</v>
      </c>
      <c r="U346" s="11">
        <f>SUMIF($D$4:$D$336,$D$346,U4:U336)</f>
        <v>0</v>
      </c>
      <c r="V346" s="11">
        <f t="shared" si="5"/>
        <v>0</v>
      </c>
      <c r="W346" s="11">
        <f t="shared" si="5"/>
        <v>0</v>
      </c>
      <c r="X346" s="11">
        <f t="shared" si="5"/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923.78800000000001</v>
      </c>
      <c r="AD346" s="11">
        <f t="shared" si="5"/>
        <v>0</v>
      </c>
      <c r="AE346" s="11">
        <f t="shared" si="5"/>
        <v>0</v>
      </c>
      <c r="AF346" s="11">
        <f t="shared" si="5"/>
        <v>0</v>
      </c>
      <c r="AG346" s="11">
        <f t="shared" si="5"/>
        <v>0</v>
      </c>
      <c r="AH346" s="11">
        <f t="shared" si="5"/>
        <v>0</v>
      </c>
      <c r="AI346" s="11">
        <f t="shared" si="5"/>
        <v>0</v>
      </c>
      <c r="AJ346" s="11">
        <f t="shared" si="5"/>
        <v>0</v>
      </c>
      <c r="AK346" s="11">
        <f t="shared" si="5"/>
        <v>0</v>
      </c>
    </row>
    <row r="347" spans="1:37" x14ac:dyDescent="0.2">
      <c r="A347" t="s">
        <v>613</v>
      </c>
      <c r="B347">
        <v>7</v>
      </c>
      <c r="D347">
        <v>6</v>
      </c>
      <c r="E347" s="11">
        <f t="shared" ref="E347:AK347" si="6">SUMIF($D$4:$D$336,$D$347,E4:E336)+SUMIF($D$4:$D$336,$B$347,E4:E336)</f>
        <v>1800.8239999999998</v>
      </c>
      <c r="F347" s="11">
        <f t="shared" si="6"/>
        <v>640.2399999999999</v>
      </c>
      <c r="G347" s="11">
        <f t="shared" si="6"/>
        <v>218.00100000000003</v>
      </c>
      <c r="H347" s="11">
        <f t="shared" si="6"/>
        <v>-104.51300000000001</v>
      </c>
      <c r="I347" s="11">
        <f t="shared" si="6"/>
        <v>144.29500000000002</v>
      </c>
      <c r="J347" s="11">
        <f t="shared" si="6"/>
        <v>-66.552999999999997</v>
      </c>
      <c r="K347" s="11">
        <f t="shared" si="6"/>
        <v>2289.8740000000003</v>
      </c>
      <c r="L347" s="11">
        <f t="shared" si="6"/>
        <v>-167.58199999999999</v>
      </c>
      <c r="M347" s="11">
        <f t="shared" si="6"/>
        <v>-12.544</v>
      </c>
      <c r="N347" s="11">
        <f t="shared" si="6"/>
        <v>96.314999999999998</v>
      </c>
      <c r="O347" s="11">
        <f t="shared" si="6"/>
        <v>68.347999999999999</v>
      </c>
      <c r="P347" s="11">
        <f>SUMIF($D$4:$D$336,$D$347,P4:P336)+SUMIF($D$4:$D$336,$B$347,P4:P336)</f>
        <v>-69.322000000000003</v>
      </c>
      <c r="Q347" s="11">
        <f t="shared" si="6"/>
        <v>163.84799999999998</v>
      </c>
      <c r="R347" s="11">
        <f t="shared" si="6"/>
        <v>176.95400000000001</v>
      </c>
      <c r="S347" s="11">
        <f t="shared" si="6"/>
        <v>-87.204999999999998</v>
      </c>
      <c r="T347" s="11">
        <f t="shared" si="6"/>
        <v>-52.379999999999995</v>
      </c>
      <c r="U347" s="11">
        <f>SUMIF($D$4:$D$336,$D$347,U4:U336)+SUMIF($D$4:$D$336,$B$347,U4:U336)</f>
        <v>-5.7770000000000001</v>
      </c>
      <c r="V347" s="11">
        <f t="shared" si="6"/>
        <v>1707.9350000000002</v>
      </c>
      <c r="W347" s="11">
        <f t="shared" si="6"/>
        <v>-9.7900000000000009</v>
      </c>
      <c r="X347" s="11">
        <f t="shared" si="6"/>
        <v>49.87</v>
      </c>
      <c r="Y347" s="11">
        <f t="shared" si="6"/>
        <v>-4.0630000000000006</v>
      </c>
      <c r="Z347" s="11">
        <f t="shared" si="6"/>
        <v>173.48400000000001</v>
      </c>
      <c r="AA347" s="11">
        <f t="shared" si="6"/>
        <v>-2.984</v>
      </c>
      <c r="AB347" s="11">
        <f t="shared" si="6"/>
        <v>-26.295999999999999</v>
      </c>
      <c r="AC347" s="11">
        <f t="shared" si="6"/>
        <v>1496.6179999999999</v>
      </c>
      <c r="AD347" s="11">
        <f t="shared" si="6"/>
        <v>-4.4340000000000002</v>
      </c>
      <c r="AE347" s="11">
        <f t="shared" si="6"/>
        <v>-3.423</v>
      </c>
      <c r="AF347" s="11">
        <f t="shared" si="6"/>
        <v>-0.88400000000000001</v>
      </c>
      <c r="AG347" s="11">
        <f t="shared" si="6"/>
        <v>-2.5449999999999999</v>
      </c>
      <c r="AH347" s="11">
        <f t="shared" si="6"/>
        <v>0.12899999999999989</v>
      </c>
      <c r="AI347" s="11">
        <f t="shared" si="6"/>
        <v>0.60199999999999998</v>
      </c>
      <c r="AJ347" s="11">
        <f t="shared" si="6"/>
        <v>0</v>
      </c>
      <c r="AK347" s="11">
        <f t="shared" si="6"/>
        <v>-0.98699999999999999</v>
      </c>
    </row>
    <row r="348" spans="1:37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</row>
    <row r="349" spans="1:37" x14ac:dyDescent="0.2">
      <c r="E349">
        <f t="shared" ref="E349:AK349" si="7">SUM(E342:E348)</f>
        <v>121033.11099999999</v>
      </c>
      <c r="F349">
        <f t="shared" si="7"/>
        <v>244035.853</v>
      </c>
      <c r="G349">
        <f t="shared" si="7"/>
        <v>187020.20800000001</v>
      </c>
      <c r="H349">
        <f t="shared" si="7"/>
        <v>21438.034</v>
      </c>
      <c r="I349">
        <f t="shared" si="7"/>
        <v>77558.267999999996</v>
      </c>
      <c r="J349">
        <f t="shared" si="7"/>
        <v>40726.832999999999</v>
      </c>
      <c r="K349">
        <f t="shared" si="7"/>
        <v>151931.70700000002</v>
      </c>
      <c r="L349">
        <f t="shared" si="7"/>
        <v>325524.89600000001</v>
      </c>
      <c r="M349">
        <f t="shared" si="7"/>
        <v>38905.720999999998</v>
      </c>
      <c r="N349">
        <f t="shared" si="7"/>
        <v>53557.226000000002</v>
      </c>
      <c r="O349">
        <f t="shared" si="7"/>
        <v>7324.0609999999997</v>
      </c>
      <c r="P349">
        <f>SUM(P342:P348)</f>
        <v>140129.30900000001</v>
      </c>
      <c r="Q349">
        <f t="shared" si="7"/>
        <v>89156.798999999999</v>
      </c>
      <c r="R349">
        <f t="shared" si="7"/>
        <v>41928.521999999997</v>
      </c>
      <c r="S349">
        <f t="shared" si="7"/>
        <v>138686.158</v>
      </c>
      <c r="T349">
        <f t="shared" si="7"/>
        <v>84344.695999999996</v>
      </c>
      <c r="U349">
        <f>SUM(U342:U348)</f>
        <v>13585.718000000001</v>
      </c>
      <c r="V349">
        <f t="shared" si="7"/>
        <v>433700.24599999998</v>
      </c>
      <c r="W349">
        <f t="shared" si="7"/>
        <v>107493.587</v>
      </c>
      <c r="X349">
        <f t="shared" si="7"/>
        <v>14157.905000000001</v>
      </c>
      <c r="Y349">
        <f t="shared" si="7"/>
        <v>154882.978</v>
      </c>
      <c r="Z349">
        <f t="shared" si="7"/>
        <v>15193.890000000001</v>
      </c>
      <c r="AA349">
        <f t="shared" si="7"/>
        <v>7742.491</v>
      </c>
      <c r="AB349">
        <f t="shared" si="7"/>
        <v>203546.30500000002</v>
      </c>
      <c r="AC349">
        <f t="shared" si="7"/>
        <v>111008.071</v>
      </c>
      <c r="AD349">
        <f t="shared" si="7"/>
        <v>12976.409</v>
      </c>
      <c r="AE349">
        <f t="shared" si="7"/>
        <v>9241.7970000000005</v>
      </c>
      <c r="AF349">
        <f t="shared" si="7"/>
        <v>2465.2960000000003</v>
      </c>
      <c r="AG349">
        <f t="shared" si="7"/>
        <v>6808.1620000000003</v>
      </c>
      <c r="AH349">
        <f t="shared" si="7"/>
        <v>5841.8</v>
      </c>
      <c r="AI349">
        <f t="shared" si="7"/>
        <v>1215.93</v>
      </c>
      <c r="AJ349">
        <f t="shared" si="7"/>
        <v>279.67099999999999</v>
      </c>
      <c r="AK349">
        <f t="shared" si="7"/>
        <v>2225.473</v>
      </c>
    </row>
    <row r="350" spans="1:37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</row>
    <row r="351" spans="1:37" x14ac:dyDescent="0.2">
      <c r="A351" s="9"/>
      <c r="B351" s="9"/>
      <c r="C351" s="9"/>
      <c r="D351" s="9"/>
      <c r="E351" s="9">
        <f t="shared" ref="E351:AK351" si="8">E349-E337</f>
        <v>121033.11099999999</v>
      </c>
      <c r="F351" s="9">
        <f t="shared" si="8"/>
        <v>244035.853</v>
      </c>
      <c r="G351" s="9">
        <f t="shared" si="8"/>
        <v>187020.20800000001</v>
      </c>
      <c r="H351" s="9">
        <f t="shared" si="8"/>
        <v>21438.034</v>
      </c>
      <c r="I351" s="9">
        <f t="shared" si="8"/>
        <v>77558.267999999996</v>
      </c>
      <c r="J351" s="9">
        <f t="shared" si="8"/>
        <v>40726.832999999999</v>
      </c>
      <c r="K351" s="9">
        <f t="shared" si="8"/>
        <v>151931.70700000002</v>
      </c>
      <c r="L351" s="9">
        <f t="shared" si="8"/>
        <v>325524.89600000001</v>
      </c>
      <c r="M351" s="9">
        <f t="shared" si="8"/>
        <v>38905.720999999998</v>
      </c>
      <c r="N351" s="9">
        <f t="shared" si="8"/>
        <v>53557.226000000002</v>
      </c>
      <c r="O351" s="9">
        <f t="shared" si="8"/>
        <v>7324.0609999999997</v>
      </c>
      <c r="P351" s="9">
        <f>P349-P337</f>
        <v>140129.30900000001</v>
      </c>
      <c r="Q351" s="9">
        <f t="shared" si="8"/>
        <v>89156.798999999999</v>
      </c>
      <c r="R351" s="9">
        <f t="shared" si="8"/>
        <v>41928.521999999997</v>
      </c>
      <c r="S351" s="9">
        <f t="shared" si="8"/>
        <v>138686.158</v>
      </c>
      <c r="T351" s="9">
        <f t="shared" si="8"/>
        <v>84344.695999999996</v>
      </c>
      <c r="U351" s="9">
        <f>U349-U337</f>
        <v>13585.718000000001</v>
      </c>
      <c r="V351" s="9">
        <f t="shared" si="8"/>
        <v>433700.24599999998</v>
      </c>
      <c r="W351" s="9">
        <f t="shared" si="8"/>
        <v>107493.587</v>
      </c>
      <c r="X351" s="9">
        <f t="shared" si="8"/>
        <v>14157.905000000001</v>
      </c>
      <c r="Y351" s="9">
        <f t="shared" si="8"/>
        <v>154882.978</v>
      </c>
      <c r="Z351" s="9">
        <f t="shared" si="8"/>
        <v>15193.890000000001</v>
      </c>
      <c r="AA351" s="9">
        <f t="shared" si="8"/>
        <v>7742.491</v>
      </c>
      <c r="AB351" s="9">
        <f t="shared" si="8"/>
        <v>203546.30500000002</v>
      </c>
      <c r="AC351" s="9">
        <f t="shared" si="8"/>
        <v>111008.071</v>
      </c>
      <c r="AD351" s="9">
        <f t="shared" si="8"/>
        <v>12976.409</v>
      </c>
      <c r="AE351" s="9">
        <f t="shared" si="8"/>
        <v>9241.7970000000005</v>
      </c>
      <c r="AF351" s="9">
        <f t="shared" si="8"/>
        <v>2465.2960000000003</v>
      </c>
      <c r="AG351" s="9">
        <f t="shared" si="8"/>
        <v>6808.1620000000003</v>
      </c>
      <c r="AH351" s="9">
        <f t="shared" si="8"/>
        <v>5841.8</v>
      </c>
      <c r="AI351" s="9">
        <f t="shared" si="8"/>
        <v>1215.93</v>
      </c>
      <c r="AJ351" s="9">
        <f t="shared" si="8"/>
        <v>279.67099999999999</v>
      </c>
      <c r="AK351" s="9">
        <f t="shared" si="8"/>
        <v>2225.473</v>
      </c>
    </row>
    <row r="352" spans="1:37" x14ac:dyDescent="0.2">
      <c r="E352" s="12">
        <f t="shared" ref="E352:AK352" si="9">E2</f>
        <v>1078</v>
      </c>
      <c r="F352" s="12">
        <f t="shared" si="9"/>
        <v>1536</v>
      </c>
      <c r="G352" s="12">
        <f t="shared" si="9"/>
        <v>7232</v>
      </c>
      <c r="H352" s="12">
        <f t="shared" si="9"/>
        <v>1209</v>
      </c>
      <c r="I352" s="12">
        <f t="shared" si="9"/>
        <v>7233</v>
      </c>
      <c r="J352" s="12">
        <f t="shared" si="9"/>
        <v>7231</v>
      </c>
      <c r="K352" s="12">
        <f t="shared" si="9"/>
        <v>1084</v>
      </c>
      <c r="L352" s="12">
        <f t="shared" si="9"/>
        <v>1537</v>
      </c>
      <c r="M352" s="12">
        <f t="shared" si="9"/>
        <v>1210</v>
      </c>
      <c r="N352" s="12">
        <f t="shared" si="9"/>
        <v>11957</v>
      </c>
      <c r="O352" s="12">
        <f t="shared" si="9"/>
        <v>2254</v>
      </c>
      <c r="P352" s="12">
        <f>P2</f>
        <v>13229</v>
      </c>
      <c r="Q352" s="12">
        <f t="shared" si="9"/>
        <v>9638</v>
      </c>
      <c r="R352" s="12">
        <f t="shared" si="9"/>
        <v>9639</v>
      </c>
      <c r="S352" s="12">
        <f t="shared" si="9"/>
        <v>11407</v>
      </c>
      <c r="T352" s="12">
        <f t="shared" si="9"/>
        <v>12540</v>
      </c>
      <c r="U352" s="12">
        <f>U2</f>
        <v>13228</v>
      </c>
      <c r="V352" s="12">
        <f t="shared" si="9"/>
        <v>11374</v>
      </c>
      <c r="W352" s="12">
        <f t="shared" si="9"/>
        <v>11373</v>
      </c>
      <c r="X352" s="12">
        <f t="shared" si="9"/>
        <v>11372</v>
      </c>
      <c r="Y352" s="12">
        <f t="shared" si="9"/>
        <v>11914</v>
      </c>
      <c r="Z352" s="12">
        <f t="shared" si="9"/>
        <v>1095</v>
      </c>
      <c r="AA352" s="12">
        <f t="shared" si="9"/>
        <v>1211</v>
      </c>
      <c r="AB352" s="12">
        <f t="shared" si="9"/>
        <v>1539</v>
      </c>
      <c r="AC352" s="12">
        <f t="shared" si="9"/>
        <v>295</v>
      </c>
      <c r="AD352" s="12">
        <f t="shared" si="9"/>
        <v>14919</v>
      </c>
      <c r="AE352" s="12">
        <f t="shared" si="9"/>
        <v>14920</v>
      </c>
      <c r="AF352" s="12">
        <f t="shared" si="9"/>
        <v>14921</v>
      </c>
      <c r="AG352" s="12">
        <f t="shared" si="9"/>
        <v>14922</v>
      </c>
      <c r="AH352" s="12">
        <f t="shared" si="9"/>
        <v>14923</v>
      </c>
      <c r="AI352" s="12">
        <f t="shared" si="9"/>
        <v>14924</v>
      </c>
      <c r="AJ352" s="12">
        <f t="shared" si="9"/>
        <v>14331</v>
      </c>
      <c r="AK352" s="12">
        <f t="shared" si="9"/>
        <v>14332</v>
      </c>
    </row>
    <row r="353" spans="1:37" x14ac:dyDescent="0.2">
      <c r="A353" t="s">
        <v>608</v>
      </c>
      <c r="E353" s="13">
        <f t="shared" ref="E353:AK353" si="10">E342/E349</f>
        <v>5.1889214018468056E-2</v>
      </c>
      <c r="F353" s="13">
        <f t="shared" si="10"/>
        <v>4.9759516278946106E-2</v>
      </c>
      <c r="G353" s="13">
        <f t="shared" si="10"/>
        <v>6.5408466447647196E-2</v>
      </c>
      <c r="H353" s="13">
        <f t="shared" si="10"/>
        <v>6.3221375616812625E-2</v>
      </c>
      <c r="I353" s="13">
        <f t="shared" si="10"/>
        <v>5.227672180611357E-2</v>
      </c>
      <c r="J353" s="13">
        <f t="shared" si="10"/>
        <v>9.2971579695381668E-2</v>
      </c>
      <c r="K353" s="13">
        <f t="shared" si="10"/>
        <v>2.5970115638863978E-2</v>
      </c>
      <c r="L353" s="13">
        <f t="shared" si="10"/>
        <v>6.2613975921522139E-2</v>
      </c>
      <c r="M353" s="13">
        <f t="shared" si="10"/>
        <v>3.4187491346067071E-2</v>
      </c>
      <c r="N353" s="13">
        <f t="shared" si="10"/>
        <v>4.6548807438234377E-2</v>
      </c>
      <c r="O353" s="13">
        <f t="shared" si="10"/>
        <v>6.3567056582406939E-2</v>
      </c>
      <c r="P353" s="13">
        <f>P342/P349</f>
        <v>6.7392361151227834E-2</v>
      </c>
      <c r="Q353" s="13">
        <f t="shared" si="10"/>
        <v>5.7178880995940651E-2</v>
      </c>
      <c r="R353" s="13">
        <f t="shared" si="10"/>
        <v>0.10818702362081832</v>
      </c>
      <c r="S353" s="13">
        <f t="shared" si="10"/>
        <v>8.4996023900236681E-2</v>
      </c>
      <c r="T353" s="13">
        <f t="shared" si="10"/>
        <v>8.3805898120730679E-2</v>
      </c>
      <c r="U353" s="13">
        <f>U342/U349</f>
        <v>4.4037201419902861E-2</v>
      </c>
      <c r="V353" s="13">
        <f t="shared" si="10"/>
        <v>8.7082763609961159E-2</v>
      </c>
      <c r="W353" s="13">
        <f t="shared" si="10"/>
        <v>4.0687106292210708E-2</v>
      </c>
      <c r="X353" s="13">
        <f t="shared" si="10"/>
        <v>9.6900424179989897E-2</v>
      </c>
      <c r="Y353" s="13">
        <f t="shared" si="10"/>
        <v>8.8923535548238231E-2</v>
      </c>
      <c r="Z353" s="13">
        <f t="shared" si="10"/>
        <v>5.5203637778080523E-2</v>
      </c>
      <c r="AA353" s="13">
        <f t="shared" si="10"/>
        <v>1.5288361329706422E-2</v>
      </c>
      <c r="AB353" s="13">
        <f t="shared" si="10"/>
        <v>9.9405518562471568E-2</v>
      </c>
      <c r="AC353" s="13">
        <f t="shared" si="10"/>
        <v>9.817502368814247E-3</v>
      </c>
      <c r="AD353" s="13">
        <f t="shared" si="10"/>
        <v>0.10866758284206363</v>
      </c>
      <c r="AE353" s="13">
        <f t="shared" si="10"/>
        <v>5.2918279854015399E-2</v>
      </c>
      <c r="AF353" s="13">
        <f t="shared" si="10"/>
        <v>6.5317511568590531E-2</v>
      </c>
      <c r="AG353" s="13">
        <f t="shared" si="10"/>
        <v>5.4593442400459914E-2</v>
      </c>
      <c r="AH353" s="13">
        <f t="shared" si="10"/>
        <v>8.81464617070081E-2</v>
      </c>
      <c r="AI353" s="13">
        <f t="shared" si="10"/>
        <v>0.12802546199205544</v>
      </c>
      <c r="AJ353" s="13">
        <f t="shared" si="10"/>
        <v>0.969203099356029</v>
      </c>
      <c r="AK353" s="13">
        <f t="shared" si="10"/>
        <v>-5.5877559512067777E-2</v>
      </c>
    </row>
    <row r="354" spans="1:37" x14ac:dyDescent="0.2">
      <c r="A354" t="s">
        <v>609</v>
      </c>
      <c r="E354" s="13">
        <f t="shared" ref="E354:AK354" si="11">E343/E349</f>
        <v>0.37595261845330907</v>
      </c>
      <c r="F354" s="13">
        <f t="shared" si="11"/>
        <v>0.32461541624377627</v>
      </c>
      <c r="G354" s="13">
        <f t="shared" si="11"/>
        <v>0.26590257027197828</v>
      </c>
      <c r="H354" s="13">
        <f t="shared" si="11"/>
        <v>0.94165374492828957</v>
      </c>
      <c r="I354" s="13">
        <f t="shared" si="11"/>
        <v>0.31221423098308487</v>
      </c>
      <c r="J354" s="13">
        <f t="shared" si="11"/>
        <v>0.2113855747143413</v>
      </c>
      <c r="K354" s="13">
        <f t="shared" si="11"/>
        <v>0.39552392444323681</v>
      </c>
      <c r="L354" s="13">
        <f t="shared" si="11"/>
        <v>0.2750727213196007</v>
      </c>
      <c r="M354" s="13">
        <f t="shared" si="11"/>
        <v>0.91553247400298798</v>
      </c>
      <c r="N354" s="13">
        <f t="shared" si="11"/>
        <v>0.39162060036492558</v>
      </c>
      <c r="O354" s="13">
        <f t="shared" si="11"/>
        <v>0.19698552483383194</v>
      </c>
      <c r="P354" s="13">
        <f>P343/P349</f>
        <v>0.24792361603667079</v>
      </c>
      <c r="Q354" s="13">
        <f t="shared" si="11"/>
        <v>0.21887871950180718</v>
      </c>
      <c r="R354" s="13">
        <f t="shared" si="11"/>
        <v>0.34169220179046617</v>
      </c>
      <c r="S354" s="13">
        <f t="shared" si="11"/>
        <v>1.838914594490389E-2</v>
      </c>
      <c r="T354" s="13">
        <f t="shared" si="11"/>
        <v>0.43659174490355623</v>
      </c>
      <c r="U354" s="13">
        <f>U343/U349</f>
        <v>0</v>
      </c>
      <c r="V354" s="13">
        <f t="shared" si="11"/>
        <v>0.30619908387139816</v>
      </c>
      <c r="W354" s="13">
        <f t="shared" si="11"/>
        <v>1.9146202647419331E-2</v>
      </c>
      <c r="X354" s="13">
        <f t="shared" si="11"/>
        <v>0.21455406008162933</v>
      </c>
      <c r="Y354" s="13">
        <f t="shared" si="11"/>
        <v>0.43203047787472165</v>
      </c>
      <c r="Z354" s="13">
        <f t="shared" si="11"/>
        <v>0.41638757421568801</v>
      </c>
      <c r="AA354" s="13">
        <f t="shared" si="11"/>
        <v>1.0292294818295558E-2</v>
      </c>
      <c r="AB354" s="13">
        <f t="shared" si="11"/>
        <v>0.28668911479380571</v>
      </c>
      <c r="AC354" s="13">
        <f t="shared" si="11"/>
        <v>0.24523425868737056</v>
      </c>
      <c r="AD354" s="13">
        <f t="shared" si="11"/>
        <v>0.4415219187373024</v>
      </c>
      <c r="AE354" s="13">
        <f t="shared" si="11"/>
        <v>0.46914512404892678</v>
      </c>
      <c r="AF354" s="13">
        <f t="shared" si="11"/>
        <v>0.25809679649015771</v>
      </c>
      <c r="AG354" s="13">
        <f t="shared" si="11"/>
        <v>0.47295966224070457</v>
      </c>
      <c r="AH354" s="13">
        <f t="shared" si="11"/>
        <v>0.44640624465062134</v>
      </c>
      <c r="AI354" s="13">
        <f t="shared" si="11"/>
        <v>8.8801164540721914E-2</v>
      </c>
      <c r="AJ354" s="13">
        <f t="shared" si="11"/>
        <v>0</v>
      </c>
      <c r="AK354" s="13">
        <f t="shared" si="11"/>
        <v>0</v>
      </c>
    </row>
    <row r="355" spans="1:37" x14ac:dyDescent="0.2">
      <c r="A355" t="s">
        <v>610</v>
      </c>
      <c r="E355" s="13">
        <f t="shared" ref="E355:AK355" si="12">E344/E349</f>
        <v>0.39937155709399219</v>
      </c>
      <c r="F355" s="13">
        <f t="shared" si="12"/>
        <v>0</v>
      </c>
      <c r="G355" s="13">
        <f t="shared" si="12"/>
        <v>0.1741857115248209</v>
      </c>
      <c r="H355" s="13">
        <f t="shared" si="12"/>
        <v>0</v>
      </c>
      <c r="I355" s="13">
        <f t="shared" si="12"/>
        <v>0.29775436707792391</v>
      </c>
      <c r="J355" s="13">
        <f t="shared" si="12"/>
        <v>0.16899322861662236</v>
      </c>
      <c r="K355" s="13">
        <f t="shared" si="12"/>
        <v>0.38751204842317732</v>
      </c>
      <c r="L355" s="13">
        <f t="shared" si="12"/>
        <v>0</v>
      </c>
      <c r="M355" s="13">
        <f t="shared" si="12"/>
        <v>0</v>
      </c>
      <c r="N355" s="13">
        <f t="shared" si="12"/>
        <v>0.28719921005617433</v>
      </c>
      <c r="O355" s="13">
        <f t="shared" si="12"/>
        <v>0.15348575059656114</v>
      </c>
      <c r="P355" s="13">
        <f>P344/P349</f>
        <v>0.1946528188474832</v>
      </c>
      <c r="Q355" s="13">
        <f t="shared" si="12"/>
        <v>0.1988901373635005</v>
      </c>
      <c r="R355" s="13">
        <f t="shared" si="12"/>
        <v>0.36066344050954152</v>
      </c>
      <c r="S355" s="13">
        <f t="shared" si="12"/>
        <v>0</v>
      </c>
      <c r="T355" s="13">
        <f t="shared" si="12"/>
        <v>0</v>
      </c>
      <c r="U355" s="13">
        <f>U344/U349</f>
        <v>0.46132482655682971</v>
      </c>
      <c r="V355" s="13">
        <f t="shared" si="12"/>
        <v>0.32325795821660663</v>
      </c>
      <c r="W355" s="13">
        <f t="shared" si="12"/>
        <v>0</v>
      </c>
      <c r="X355" s="13">
        <f t="shared" si="12"/>
        <v>0.19208858937816012</v>
      </c>
      <c r="Y355" s="13">
        <f t="shared" si="12"/>
        <v>0</v>
      </c>
      <c r="Z355" s="13">
        <f t="shared" si="12"/>
        <v>0.42850547160733687</v>
      </c>
      <c r="AA355" s="13">
        <f t="shared" si="12"/>
        <v>0</v>
      </c>
      <c r="AB355" s="13">
        <f t="shared" si="12"/>
        <v>0.22191622687525572</v>
      </c>
      <c r="AC355" s="13">
        <f t="shared" si="12"/>
        <v>0.24067838274570144</v>
      </c>
      <c r="AD355" s="13">
        <f t="shared" si="12"/>
        <v>0</v>
      </c>
      <c r="AE355" s="13">
        <f t="shared" si="12"/>
        <v>0</v>
      </c>
      <c r="AF355" s="13">
        <f t="shared" si="12"/>
        <v>0</v>
      </c>
      <c r="AG355" s="13">
        <f t="shared" si="12"/>
        <v>0</v>
      </c>
      <c r="AH355" s="13">
        <f t="shared" si="12"/>
        <v>0</v>
      </c>
      <c r="AI355" s="13">
        <f t="shared" si="12"/>
        <v>0</v>
      </c>
      <c r="AJ355" s="13">
        <f t="shared" si="12"/>
        <v>1.0122608350526155E-2</v>
      </c>
      <c r="AK355" s="13">
        <f t="shared" si="12"/>
        <v>0.50493176057404432</v>
      </c>
    </row>
    <row r="356" spans="1:37" x14ac:dyDescent="0.2">
      <c r="A356" t="s">
        <v>611</v>
      </c>
      <c r="E356" s="13">
        <f t="shared" ref="E356:AK356" si="13">E345/E349</f>
        <v>9.5277679840849519E-2</v>
      </c>
      <c r="F356" s="13">
        <f t="shared" si="13"/>
        <v>0.62300151855145647</v>
      </c>
      <c r="G356" s="13">
        <f t="shared" si="13"/>
        <v>0.47519894213784636</v>
      </c>
      <c r="H356" s="13">
        <f t="shared" si="13"/>
        <v>0</v>
      </c>
      <c r="I356" s="13">
        <f t="shared" si="13"/>
        <v>0.33589420795214253</v>
      </c>
      <c r="J356" s="13">
        <f t="shared" si="13"/>
        <v>0.52582470628148281</v>
      </c>
      <c r="K356" s="13">
        <f t="shared" si="13"/>
        <v>9.6571672165836966E-2</v>
      </c>
      <c r="L356" s="13">
        <f t="shared" si="13"/>
        <v>0.65348509933937582</v>
      </c>
      <c r="M356" s="13">
        <f t="shared" si="13"/>
        <v>0</v>
      </c>
      <c r="N356" s="13">
        <f t="shared" si="13"/>
        <v>0.24839161759423464</v>
      </c>
      <c r="O356" s="13">
        <f t="shared" si="13"/>
        <v>0.52162768715334296</v>
      </c>
      <c r="P356" s="13">
        <f>P345/P349</f>
        <v>0.45877673599318181</v>
      </c>
      <c r="Q356" s="13">
        <f t="shared" si="13"/>
        <v>0.4816912392738551</v>
      </c>
      <c r="R356" s="13">
        <f t="shared" si="13"/>
        <v>0.15644460350880005</v>
      </c>
      <c r="S356" s="13">
        <f t="shared" si="13"/>
        <v>0.89290564239294878</v>
      </c>
      <c r="T356" s="13">
        <f t="shared" si="13"/>
        <v>0.48022338002143017</v>
      </c>
      <c r="U356" s="13">
        <f>U345/U349</f>
        <v>0.49506319798482495</v>
      </c>
      <c r="V356" s="13">
        <f t="shared" si="13"/>
        <v>0.27952214027565941</v>
      </c>
      <c r="W356" s="13">
        <f t="shared" si="13"/>
        <v>0.94025776626097701</v>
      </c>
      <c r="X356" s="13">
        <f t="shared" si="13"/>
        <v>0.49293451255676596</v>
      </c>
      <c r="Y356" s="13">
        <f t="shared" si="13"/>
        <v>0.47907221928545302</v>
      </c>
      <c r="Z356" s="13">
        <f t="shared" si="13"/>
        <v>8.8485305606398348E-2</v>
      </c>
      <c r="AA356" s="13">
        <f t="shared" si="13"/>
        <v>0.97480474953086804</v>
      </c>
      <c r="AB356" s="13">
        <f t="shared" si="13"/>
        <v>0.39211832904557026</v>
      </c>
      <c r="AC356" s="13">
        <f t="shared" si="13"/>
        <v>0.48246598213565933</v>
      </c>
      <c r="AD356" s="13">
        <f t="shared" si="13"/>
        <v>0.45015219541862467</v>
      </c>
      <c r="AE356" s="13">
        <f t="shared" si="13"/>
        <v>0.47830697861032873</v>
      </c>
      <c r="AF356" s="13">
        <f t="shared" si="13"/>
        <v>0.67694426957249754</v>
      </c>
      <c r="AG356" s="13">
        <f t="shared" si="13"/>
        <v>0.47282071137555187</v>
      </c>
      <c r="AH356" s="13">
        <f t="shared" si="13"/>
        <v>0.46542521140744292</v>
      </c>
      <c r="AI356" s="13">
        <f t="shared" si="13"/>
        <v>0.7826782791772553</v>
      </c>
      <c r="AJ356" s="13">
        <f t="shared" si="13"/>
        <v>2.0674292293444797E-2</v>
      </c>
      <c r="AK356" s="13">
        <f t="shared" si="13"/>
        <v>0.55138930016225773</v>
      </c>
    </row>
    <row r="357" spans="1:37" x14ac:dyDescent="0.2">
      <c r="A357" t="s">
        <v>612</v>
      </c>
      <c r="E357" s="13">
        <f t="shared" ref="E357:AK357" si="14">E346/E349</f>
        <v>6.2630159114062611E-2</v>
      </c>
      <c r="F357" s="13">
        <f t="shared" si="14"/>
        <v>0</v>
      </c>
      <c r="G357" s="13">
        <f t="shared" si="14"/>
        <v>1.8138654834562049E-2</v>
      </c>
      <c r="H357" s="13">
        <f t="shared" si="14"/>
        <v>0</v>
      </c>
      <c r="I357" s="13">
        <f t="shared" si="14"/>
        <v>0</v>
      </c>
      <c r="J357" s="13">
        <f t="shared" si="14"/>
        <v>2.4590421749709828E-3</v>
      </c>
      <c r="K357" s="13">
        <f t="shared" si="14"/>
        <v>7.9350507132786963E-2</v>
      </c>
      <c r="L357" s="13">
        <f t="shared" si="14"/>
        <v>9.3430088984653263E-3</v>
      </c>
      <c r="M357" s="13">
        <f t="shared" si="14"/>
        <v>5.0602455099084273E-2</v>
      </c>
      <c r="N357" s="13">
        <f t="shared" si="14"/>
        <v>2.4441407775675311E-2</v>
      </c>
      <c r="O357" s="13">
        <f t="shared" si="14"/>
        <v>5.5001999573733758E-2</v>
      </c>
      <c r="P357" s="13">
        <f>P346/P349</f>
        <v>3.1749168191502315E-2</v>
      </c>
      <c r="Q357" s="13">
        <f t="shared" si="14"/>
        <v>4.1523271825853685E-2</v>
      </c>
      <c r="R357" s="13">
        <f t="shared" si="14"/>
        <v>2.8792357622336416E-2</v>
      </c>
      <c r="S357" s="13">
        <f t="shared" si="14"/>
        <v>4.3379815886167971E-3</v>
      </c>
      <c r="T357" s="13">
        <f t="shared" si="14"/>
        <v>0</v>
      </c>
      <c r="U357" s="13">
        <f>U346/U349</f>
        <v>0</v>
      </c>
      <c r="V357" s="13">
        <f t="shared" si="14"/>
        <v>0</v>
      </c>
      <c r="W357" s="13">
        <f t="shared" si="14"/>
        <v>0</v>
      </c>
      <c r="X357" s="13">
        <f t="shared" si="14"/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8.321809321414117E-3</v>
      </c>
      <c r="AD357" s="13">
        <f t="shared" si="14"/>
        <v>0</v>
      </c>
      <c r="AE357" s="13">
        <f t="shared" si="14"/>
        <v>0</v>
      </c>
      <c r="AF357" s="13">
        <f t="shared" si="14"/>
        <v>0</v>
      </c>
      <c r="AG357" s="13">
        <f t="shared" si="14"/>
        <v>0</v>
      </c>
      <c r="AH357" s="13">
        <f t="shared" si="14"/>
        <v>0</v>
      </c>
      <c r="AI357" s="13">
        <f t="shared" si="14"/>
        <v>0</v>
      </c>
      <c r="AJ357" s="13">
        <f t="shared" si="14"/>
        <v>0</v>
      </c>
      <c r="AK357" s="13">
        <f t="shared" si="14"/>
        <v>0</v>
      </c>
    </row>
    <row r="358" spans="1:37" x14ac:dyDescent="0.2">
      <c r="A358" t="s">
        <v>613</v>
      </c>
      <c r="E358" s="13">
        <f t="shared" ref="E358:AK358" si="15">E347/E349</f>
        <v>1.487877147931858E-2</v>
      </c>
      <c r="F358" s="13">
        <f t="shared" si="15"/>
        <v>2.6235489258211574E-3</v>
      </c>
      <c r="G358" s="13">
        <f t="shared" si="15"/>
        <v>1.1656547831451456E-3</v>
      </c>
      <c r="H358" s="13">
        <f t="shared" si="15"/>
        <v>-4.8751205451022239E-3</v>
      </c>
      <c r="I358" s="13">
        <f t="shared" si="15"/>
        <v>1.8604721807351347E-3</v>
      </c>
      <c r="J358" s="13">
        <f t="shared" si="15"/>
        <v>-1.6341314827990677E-3</v>
      </c>
      <c r="K358" s="13">
        <f t="shared" si="15"/>
        <v>1.5071732196097816E-2</v>
      </c>
      <c r="L358" s="13">
        <f t="shared" si="15"/>
        <v>-5.1480547896404205E-4</v>
      </c>
      <c r="M358" s="13">
        <f t="shared" si="15"/>
        <v>-3.2242044813923386E-4</v>
      </c>
      <c r="N358" s="13">
        <f t="shared" si="15"/>
        <v>1.7983567707558267E-3</v>
      </c>
      <c r="O358" s="13">
        <f t="shared" si="15"/>
        <v>9.3319812601233114E-3</v>
      </c>
      <c r="P358" s="13">
        <f>P347/P349</f>
        <v>-4.9470022006602491E-4</v>
      </c>
      <c r="Q358" s="13">
        <f t="shared" si="15"/>
        <v>1.8377510390430235E-3</v>
      </c>
      <c r="R358" s="13">
        <f t="shared" si="15"/>
        <v>4.2203729480376154E-3</v>
      </c>
      <c r="S358" s="13">
        <f t="shared" si="15"/>
        <v>-6.2879382670619514E-4</v>
      </c>
      <c r="T358" s="13">
        <f t="shared" si="15"/>
        <v>-6.2102304571706561E-4</v>
      </c>
      <c r="U358" s="13">
        <f>U347/U349</f>
        <v>-4.2522596155757098E-4</v>
      </c>
      <c r="V358" s="13">
        <f t="shared" si="15"/>
        <v>3.9380540263747052E-3</v>
      </c>
      <c r="W358" s="13">
        <f t="shared" si="15"/>
        <v>-9.107520060708367E-5</v>
      </c>
      <c r="X358" s="13">
        <f t="shared" si="15"/>
        <v>3.5224138034546776E-3</v>
      </c>
      <c r="Y358" s="13">
        <f t="shared" si="15"/>
        <v>-2.6232708412928374E-5</v>
      </c>
      <c r="Z358" s="13">
        <f t="shared" si="15"/>
        <v>1.1418010792496195E-2</v>
      </c>
      <c r="AA358" s="13">
        <f t="shared" si="15"/>
        <v>-3.854056788700174E-4</v>
      </c>
      <c r="AB358" s="13">
        <f t="shared" si="15"/>
        <v>-1.2918927710331069E-4</v>
      </c>
      <c r="AC358" s="13">
        <f t="shared" si="15"/>
        <v>1.3482064741040316E-2</v>
      </c>
      <c r="AD358" s="13">
        <f t="shared" si="15"/>
        <v>-3.4169699799073845E-4</v>
      </c>
      <c r="AE358" s="13">
        <f t="shared" si="15"/>
        <v>-3.7038251327095801E-4</v>
      </c>
      <c r="AF358" s="13">
        <f t="shared" si="15"/>
        <v>-3.585776312459031E-4</v>
      </c>
      <c r="AG358" s="13">
        <f t="shared" si="15"/>
        <v>-3.7381601671640594E-4</v>
      </c>
      <c r="AH358" s="13">
        <f t="shared" si="15"/>
        <v>2.2082234927590791E-5</v>
      </c>
      <c r="AI358" s="13">
        <f t="shared" si="15"/>
        <v>4.9509428996735E-4</v>
      </c>
      <c r="AJ358" s="13">
        <f t="shared" si="15"/>
        <v>0</v>
      </c>
      <c r="AK358" s="13">
        <f t="shared" si="15"/>
        <v>-4.435012242341291E-4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2024-08-22T14:49:39Z</dcterms:created>
  <dcterms:modified xsi:type="dcterms:W3CDTF">2024-08-22T14:51:14Z</dcterms:modified>
</cp:coreProperties>
</file>