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3875" windowHeight="601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52" i="1" l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K345" i="1"/>
  <c r="AJ345" i="1"/>
  <c r="AI345" i="1"/>
  <c r="AI356" i="1" s="1"/>
  <c r="AH345" i="1"/>
  <c r="AG345" i="1"/>
  <c r="AF345" i="1"/>
  <c r="AE345" i="1"/>
  <c r="AE356" i="1" s="1"/>
  <c r="AD345" i="1"/>
  <c r="AC345" i="1"/>
  <c r="AB345" i="1"/>
  <c r="AA345" i="1"/>
  <c r="AA356" i="1" s="1"/>
  <c r="Z345" i="1"/>
  <c r="Y345" i="1"/>
  <c r="X345" i="1"/>
  <c r="W345" i="1"/>
  <c r="W356" i="1" s="1"/>
  <c r="V345" i="1"/>
  <c r="U345" i="1"/>
  <c r="T345" i="1"/>
  <c r="S345" i="1"/>
  <c r="S356" i="1" s="1"/>
  <c r="R345" i="1"/>
  <c r="Q345" i="1"/>
  <c r="P345" i="1"/>
  <c r="O345" i="1"/>
  <c r="O356" i="1" s="1"/>
  <c r="N345" i="1"/>
  <c r="M345" i="1"/>
  <c r="L345" i="1"/>
  <c r="K345" i="1"/>
  <c r="K356" i="1" s="1"/>
  <c r="J345" i="1"/>
  <c r="I345" i="1"/>
  <c r="H345" i="1"/>
  <c r="G345" i="1"/>
  <c r="G356" i="1" s="1"/>
  <c r="F345" i="1"/>
  <c r="E345" i="1"/>
  <c r="AK344" i="1"/>
  <c r="AJ344" i="1"/>
  <c r="AI344" i="1"/>
  <c r="AI355" i="1" s="1"/>
  <c r="AH344" i="1"/>
  <c r="AG344" i="1"/>
  <c r="AF344" i="1"/>
  <c r="AE344" i="1"/>
  <c r="AE355" i="1" s="1"/>
  <c r="AD344" i="1"/>
  <c r="AC344" i="1"/>
  <c r="AB344" i="1"/>
  <c r="AA344" i="1"/>
  <c r="AA355" i="1" s="1"/>
  <c r="Z344" i="1"/>
  <c r="Y344" i="1"/>
  <c r="X344" i="1"/>
  <c r="W344" i="1"/>
  <c r="W355" i="1" s="1"/>
  <c r="V344" i="1"/>
  <c r="U344" i="1"/>
  <c r="T344" i="1"/>
  <c r="S344" i="1"/>
  <c r="S355" i="1" s="1"/>
  <c r="R344" i="1"/>
  <c r="Q344" i="1"/>
  <c r="P344" i="1"/>
  <c r="O344" i="1"/>
  <c r="O355" i="1" s="1"/>
  <c r="N344" i="1"/>
  <c r="M344" i="1"/>
  <c r="L344" i="1"/>
  <c r="K344" i="1"/>
  <c r="K355" i="1" s="1"/>
  <c r="J344" i="1"/>
  <c r="I344" i="1"/>
  <c r="H344" i="1"/>
  <c r="G344" i="1"/>
  <c r="G355" i="1" s="1"/>
  <c r="F344" i="1"/>
  <c r="E344" i="1"/>
  <c r="AK343" i="1"/>
  <c r="AJ343" i="1"/>
  <c r="AI343" i="1"/>
  <c r="AI354" i="1" s="1"/>
  <c r="AH343" i="1"/>
  <c r="AG343" i="1"/>
  <c r="AF343" i="1"/>
  <c r="AE343" i="1"/>
  <c r="AE354" i="1" s="1"/>
  <c r="AD343" i="1"/>
  <c r="AC343" i="1"/>
  <c r="AB343" i="1"/>
  <c r="AA343" i="1"/>
  <c r="AA354" i="1" s="1"/>
  <c r="Z343" i="1"/>
  <c r="Y343" i="1"/>
  <c r="X343" i="1"/>
  <c r="W343" i="1"/>
  <c r="W354" i="1" s="1"/>
  <c r="V343" i="1"/>
  <c r="U343" i="1"/>
  <c r="T343" i="1"/>
  <c r="S343" i="1"/>
  <c r="S354" i="1" s="1"/>
  <c r="R343" i="1"/>
  <c r="Q343" i="1"/>
  <c r="P343" i="1"/>
  <c r="O343" i="1"/>
  <c r="O354" i="1" s="1"/>
  <c r="N343" i="1"/>
  <c r="M343" i="1"/>
  <c r="L343" i="1"/>
  <c r="K343" i="1"/>
  <c r="K354" i="1" s="1"/>
  <c r="J343" i="1"/>
  <c r="I343" i="1"/>
  <c r="H343" i="1"/>
  <c r="G343" i="1"/>
  <c r="G354" i="1" s="1"/>
  <c r="F343" i="1"/>
  <c r="E343" i="1"/>
  <c r="AK342" i="1"/>
  <c r="AK349" i="1" s="1"/>
  <c r="AJ342" i="1"/>
  <c r="AJ349" i="1" s="1"/>
  <c r="AI342" i="1"/>
  <c r="AI349" i="1" s="1"/>
  <c r="AH342" i="1"/>
  <c r="AG342" i="1"/>
  <c r="AG349" i="1" s="1"/>
  <c r="AF342" i="1"/>
  <c r="AF349" i="1" s="1"/>
  <c r="AE342" i="1"/>
  <c r="AE349" i="1" s="1"/>
  <c r="AD342" i="1"/>
  <c r="AC342" i="1"/>
  <c r="AC349" i="1" s="1"/>
  <c r="AB342" i="1"/>
  <c r="AB349" i="1" s="1"/>
  <c r="AA342" i="1"/>
  <c r="AA349" i="1" s="1"/>
  <c r="Z342" i="1"/>
  <c r="Y342" i="1"/>
  <c r="Y349" i="1" s="1"/>
  <c r="X342" i="1"/>
  <c r="X349" i="1" s="1"/>
  <c r="W342" i="1"/>
  <c r="W349" i="1" s="1"/>
  <c r="V342" i="1"/>
  <c r="U342" i="1"/>
  <c r="U349" i="1" s="1"/>
  <c r="T342" i="1"/>
  <c r="T349" i="1" s="1"/>
  <c r="S342" i="1"/>
  <c r="S349" i="1" s="1"/>
  <c r="R342" i="1"/>
  <c r="Q342" i="1"/>
  <c r="Q349" i="1" s="1"/>
  <c r="P342" i="1"/>
  <c r="P349" i="1" s="1"/>
  <c r="O342" i="1"/>
  <c r="O349" i="1" s="1"/>
  <c r="N342" i="1"/>
  <c r="M342" i="1"/>
  <c r="M349" i="1" s="1"/>
  <c r="L342" i="1"/>
  <c r="L349" i="1" s="1"/>
  <c r="K342" i="1"/>
  <c r="K349" i="1" s="1"/>
  <c r="J342" i="1"/>
  <c r="I342" i="1"/>
  <c r="I349" i="1" s="1"/>
  <c r="H342" i="1"/>
  <c r="H349" i="1" s="1"/>
  <c r="G342" i="1"/>
  <c r="G349" i="1" s="1"/>
  <c r="F342" i="1"/>
  <c r="E342" i="1"/>
  <c r="E349" i="1" s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H351" i="1" l="1"/>
  <c r="H356" i="1"/>
  <c r="L351" i="1"/>
  <c r="L356" i="1"/>
  <c r="P351" i="1"/>
  <c r="P356" i="1"/>
  <c r="T351" i="1"/>
  <c r="T356" i="1"/>
  <c r="X351" i="1"/>
  <c r="X356" i="1"/>
  <c r="AB351" i="1"/>
  <c r="AB356" i="1"/>
  <c r="AF351" i="1"/>
  <c r="AF356" i="1"/>
  <c r="AJ351" i="1"/>
  <c r="AJ356" i="1"/>
  <c r="E356" i="1"/>
  <c r="I356" i="1"/>
  <c r="M356" i="1"/>
  <c r="Q356" i="1"/>
  <c r="U356" i="1"/>
  <c r="Y356" i="1"/>
  <c r="AC356" i="1"/>
  <c r="AG356" i="1"/>
  <c r="AK356" i="1"/>
  <c r="H357" i="1"/>
  <c r="L357" i="1"/>
  <c r="P357" i="1"/>
  <c r="T357" i="1"/>
  <c r="X357" i="1"/>
  <c r="AB357" i="1"/>
  <c r="AF357" i="1"/>
  <c r="AJ357" i="1"/>
  <c r="G358" i="1"/>
  <c r="K358" i="1"/>
  <c r="O358" i="1"/>
  <c r="S358" i="1"/>
  <c r="W358" i="1"/>
  <c r="AA358" i="1"/>
  <c r="AE358" i="1"/>
  <c r="AI358" i="1"/>
  <c r="I355" i="1"/>
  <c r="I351" i="1"/>
  <c r="AK355" i="1"/>
  <c r="AK351" i="1"/>
  <c r="X354" i="1"/>
  <c r="N356" i="1"/>
  <c r="AD356" i="1"/>
  <c r="E357" i="1"/>
  <c r="I357" i="1"/>
  <c r="M357" i="1"/>
  <c r="Q357" i="1"/>
  <c r="U357" i="1"/>
  <c r="Y357" i="1"/>
  <c r="AC357" i="1"/>
  <c r="AG357" i="1"/>
  <c r="AK357" i="1"/>
  <c r="H358" i="1"/>
  <c r="L358" i="1"/>
  <c r="P358" i="1"/>
  <c r="T358" i="1"/>
  <c r="X358" i="1"/>
  <c r="AB358" i="1"/>
  <c r="AF358" i="1"/>
  <c r="AJ358" i="1"/>
  <c r="M355" i="1"/>
  <c r="M351" i="1"/>
  <c r="AC355" i="1"/>
  <c r="AC351" i="1"/>
  <c r="H354" i="1"/>
  <c r="P354" i="1"/>
  <c r="AF354" i="1"/>
  <c r="AH353" i="1"/>
  <c r="I354" i="1"/>
  <c r="U354" i="1"/>
  <c r="AC354" i="1"/>
  <c r="AK354" i="1"/>
  <c r="L355" i="1"/>
  <c r="T355" i="1"/>
  <c r="X355" i="1"/>
  <c r="AF355" i="1"/>
  <c r="AJ355" i="1"/>
  <c r="N357" i="1"/>
  <c r="AD357" i="1"/>
  <c r="E358" i="1"/>
  <c r="I358" i="1"/>
  <c r="M358" i="1"/>
  <c r="Q358" i="1"/>
  <c r="U358" i="1"/>
  <c r="Y358" i="1"/>
  <c r="AC358" i="1"/>
  <c r="AG358" i="1"/>
  <c r="AK358" i="1"/>
  <c r="E355" i="1"/>
  <c r="E351" i="1"/>
  <c r="Q355" i="1"/>
  <c r="Q351" i="1"/>
  <c r="U355" i="1"/>
  <c r="U351" i="1"/>
  <c r="Y355" i="1"/>
  <c r="Y351" i="1"/>
  <c r="AG355" i="1"/>
  <c r="AG351" i="1"/>
  <c r="L354" i="1"/>
  <c r="T354" i="1"/>
  <c r="AB354" i="1"/>
  <c r="AJ354" i="1"/>
  <c r="E354" i="1"/>
  <c r="M354" i="1"/>
  <c r="Q354" i="1"/>
  <c r="Y354" i="1"/>
  <c r="AG354" i="1"/>
  <c r="H355" i="1"/>
  <c r="P355" i="1"/>
  <c r="AB355" i="1"/>
  <c r="G351" i="1"/>
  <c r="G357" i="1"/>
  <c r="K351" i="1"/>
  <c r="K357" i="1"/>
  <c r="O351" i="1"/>
  <c r="O357" i="1"/>
  <c r="S351" i="1"/>
  <c r="S357" i="1"/>
  <c r="W351" i="1"/>
  <c r="W357" i="1"/>
  <c r="AA351" i="1"/>
  <c r="AA357" i="1"/>
  <c r="AE351" i="1"/>
  <c r="AE357" i="1"/>
  <c r="AI351" i="1"/>
  <c r="AI357" i="1"/>
  <c r="AI353" i="1"/>
  <c r="F349" i="1"/>
  <c r="J349" i="1"/>
  <c r="J355" i="1" s="1"/>
  <c r="N349" i="1"/>
  <c r="N355" i="1" s="1"/>
  <c r="R349" i="1"/>
  <c r="R355" i="1" s="1"/>
  <c r="V349" i="1"/>
  <c r="Z349" i="1"/>
  <c r="Z355" i="1" s="1"/>
  <c r="AD349" i="1"/>
  <c r="AD355" i="1" s="1"/>
  <c r="AH349" i="1"/>
  <c r="AH355" i="1" s="1"/>
  <c r="G353" i="1"/>
  <c r="K353" i="1"/>
  <c r="O353" i="1"/>
  <c r="S353" i="1"/>
  <c r="W353" i="1"/>
  <c r="AA353" i="1"/>
  <c r="AE353" i="1"/>
  <c r="H353" i="1"/>
  <c r="L353" i="1"/>
  <c r="P353" i="1"/>
  <c r="T353" i="1"/>
  <c r="X353" i="1"/>
  <c r="AB353" i="1"/>
  <c r="AF353" i="1"/>
  <c r="AJ353" i="1"/>
  <c r="E353" i="1"/>
  <c r="I353" i="1"/>
  <c r="M353" i="1"/>
  <c r="Q353" i="1"/>
  <c r="U353" i="1"/>
  <c r="Y353" i="1"/>
  <c r="AC353" i="1"/>
  <c r="AG353" i="1"/>
  <c r="AK353" i="1"/>
  <c r="V351" i="1" l="1"/>
  <c r="V358" i="1"/>
  <c r="V354" i="1"/>
  <c r="F351" i="1"/>
  <c r="F358" i="1"/>
  <c r="F354" i="1"/>
  <c r="R353" i="1"/>
  <c r="Z357" i="1"/>
  <c r="J357" i="1"/>
  <c r="V353" i="1"/>
  <c r="Z356" i="1"/>
  <c r="J356" i="1"/>
  <c r="AH351" i="1"/>
  <c r="AH358" i="1"/>
  <c r="AH354" i="1"/>
  <c r="R351" i="1"/>
  <c r="R358" i="1"/>
  <c r="R354" i="1"/>
  <c r="J353" i="1"/>
  <c r="V357" i="1"/>
  <c r="F357" i="1"/>
  <c r="N353" i="1"/>
  <c r="V356" i="1"/>
  <c r="F356" i="1"/>
  <c r="AD351" i="1"/>
  <c r="AD358" i="1"/>
  <c r="AD354" i="1"/>
  <c r="N351" i="1"/>
  <c r="N358" i="1"/>
  <c r="N354" i="1"/>
  <c r="AD353" i="1"/>
  <c r="F353" i="1"/>
  <c r="AH357" i="1"/>
  <c r="R357" i="1"/>
  <c r="AH356" i="1"/>
  <c r="R356" i="1"/>
  <c r="Z351" i="1"/>
  <c r="Z358" i="1"/>
  <c r="Z354" i="1"/>
  <c r="J351" i="1"/>
  <c r="J358" i="1"/>
  <c r="J354" i="1"/>
  <c r="Z353" i="1"/>
  <c r="V355" i="1"/>
  <c r="F355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<sst xmlns="http://schemas.openxmlformats.org/spreadsheetml/2006/main" count="707" uniqueCount="639">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</sst>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80333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14"/>
      <sheetName val="גיליון216"/>
      <sheetName val="גיליון218"/>
      <sheetName val="גיליון220"/>
      <sheetName val="גיליון222"/>
      <sheetName val="גיליון224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8"/>
  <sheetViews>
    <sheetView rightToLeft="1" tabSelected="1" workbookViewId="0">
      <selection activeCell="L21" sqref="L21"/>
    </sheetView>
  </sheetViews>
  <sheetFormatPr defaultRowHeight="14.25" x14ac:dyDescent="0.2"/>
  <sheetData>
    <row r="1" spans="1:37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</row>
    <row r="2" spans="1:37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</row>
    <row r="3" spans="1:37" ht="15.75" x14ac:dyDescent="0.25">
      <c r="A3" s="3">
        <v>45505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</row>
    <row r="4" spans="1:37" ht="15.75" x14ac:dyDescent="0.25">
      <c r="A4" s="4"/>
      <c r="B4" s="5"/>
      <c r="C4" s="5"/>
      <c r="D4" s="6" t="s">
        <v>0</v>
      </c>
    </row>
    <row r="5" spans="1:37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3433.69</v>
      </c>
      <c r="F5">
        <v>10111.588</v>
      </c>
      <c r="G5">
        <v>19662.353999999999</v>
      </c>
      <c r="H5">
        <v>115.88</v>
      </c>
      <c r="I5">
        <v>7632.8789999999999</v>
      </c>
      <c r="J5">
        <v>2450.4580000000001</v>
      </c>
      <c r="K5">
        <v>2548.6329999999998</v>
      </c>
      <c r="L5">
        <v>7973.3059999999996</v>
      </c>
      <c r="M5">
        <v>484.99400000000003</v>
      </c>
      <c r="N5">
        <v>812.04700000000003</v>
      </c>
      <c r="O5">
        <v>103.77200000000001</v>
      </c>
      <c r="P5">
        <v>9450.3610000000008</v>
      </c>
      <c r="Q5">
        <v>5024.4049999999997</v>
      </c>
      <c r="R5">
        <v>2028.5029999999999</v>
      </c>
      <c r="S5">
        <v>11649.376</v>
      </c>
      <c r="T5">
        <v>4087.9090000000001</v>
      </c>
      <c r="U5">
        <v>698.36099999999999</v>
      </c>
      <c r="V5">
        <v>17038.97</v>
      </c>
      <c r="W5">
        <v>11047.971</v>
      </c>
      <c r="X5">
        <v>767.16200000000003</v>
      </c>
      <c r="Y5">
        <v>7182.6850000000004</v>
      </c>
      <c r="Z5">
        <v>406.94400000000002</v>
      </c>
      <c r="AA5">
        <v>91.126999999999995</v>
      </c>
      <c r="AB5">
        <v>9050.5720000000001</v>
      </c>
      <c r="AC5">
        <v>-461.339</v>
      </c>
      <c r="AD5">
        <v>1863.106</v>
      </c>
      <c r="AE5">
        <v>315.911</v>
      </c>
      <c r="AF5">
        <v>116.34699999999999</v>
      </c>
      <c r="AG5">
        <v>319.77199999999999</v>
      </c>
      <c r="AH5">
        <v>305.46199999999999</v>
      </c>
      <c r="AI5">
        <v>439.20299999999997</v>
      </c>
      <c r="AJ5">
        <v>548.07100000000003</v>
      </c>
      <c r="AK5">
        <v>338.65100000000001</v>
      </c>
    </row>
    <row r="6" spans="1:37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371.73099999999999</v>
      </c>
      <c r="F6">
        <v>535.85799999999995</v>
      </c>
      <c r="G6">
        <v>200.45099999999999</v>
      </c>
      <c r="H6">
        <v>35.564999999999998</v>
      </c>
      <c r="I6">
        <v>69.191999999999993</v>
      </c>
      <c r="J6">
        <v>23.11</v>
      </c>
      <c r="K6">
        <v>96.584999999999994</v>
      </c>
      <c r="L6">
        <v>4332.2370000000001</v>
      </c>
      <c r="M6">
        <v>23.709</v>
      </c>
      <c r="N6">
        <v>7.6829999999999998</v>
      </c>
      <c r="O6">
        <v>320.38799999999998</v>
      </c>
      <c r="P6">
        <v>70.608999999999995</v>
      </c>
      <c r="Q6">
        <v>190.916</v>
      </c>
      <c r="R6">
        <v>14.417</v>
      </c>
      <c r="S6">
        <v>681.11199999999997</v>
      </c>
      <c r="T6">
        <v>1945.777</v>
      </c>
      <c r="U6">
        <v>4.45</v>
      </c>
      <c r="V6">
        <v>295.53800000000001</v>
      </c>
      <c r="W6">
        <v>46.320999999999998</v>
      </c>
      <c r="X6">
        <v>113.658</v>
      </c>
      <c r="Y6">
        <v>2643.982</v>
      </c>
      <c r="Z6">
        <v>23.286000000000001</v>
      </c>
      <c r="AA6">
        <v>26.274999999999999</v>
      </c>
      <c r="AB6">
        <v>0</v>
      </c>
      <c r="AC6">
        <v>40.445999999999998</v>
      </c>
      <c r="AD6">
        <v>296.25299999999999</v>
      </c>
      <c r="AE6">
        <v>92.899000000000001</v>
      </c>
      <c r="AF6">
        <v>114.373</v>
      </c>
      <c r="AG6">
        <v>274.68700000000001</v>
      </c>
      <c r="AH6">
        <v>100.199</v>
      </c>
      <c r="AI6">
        <v>75.933999999999997</v>
      </c>
      <c r="AJ6">
        <v>0</v>
      </c>
      <c r="AK6">
        <v>21.027000000000001</v>
      </c>
    </row>
    <row r="7" spans="1:37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</row>
    <row r="8" spans="1:37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</row>
    <row r="9" spans="1:37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</row>
    <row r="10" spans="1:37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</row>
    <row r="11" spans="1:37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1E-3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2.1000000000000001E-2</v>
      </c>
      <c r="AH11">
        <v>0</v>
      </c>
      <c r="AI11">
        <v>0</v>
      </c>
      <c r="AJ11">
        <v>0</v>
      </c>
      <c r="AK11">
        <v>0</v>
      </c>
    </row>
    <row r="12" spans="1:37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</row>
    <row r="13" spans="1:37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10342.112999999999</v>
      </c>
      <c r="G13">
        <v>0</v>
      </c>
      <c r="H13">
        <v>0</v>
      </c>
      <c r="I13">
        <v>0</v>
      </c>
      <c r="J13">
        <v>0</v>
      </c>
      <c r="K13">
        <v>0</v>
      </c>
      <c r="L13">
        <v>12045.509</v>
      </c>
      <c r="M13">
        <v>0</v>
      </c>
      <c r="N13">
        <v>0</v>
      </c>
      <c r="O13">
        <v>0</v>
      </c>
      <c r="P13">
        <v>14.164999999999999</v>
      </c>
      <c r="Q13">
        <v>0</v>
      </c>
      <c r="R13">
        <v>0</v>
      </c>
      <c r="S13">
        <v>0</v>
      </c>
      <c r="T13">
        <v>4428.79</v>
      </c>
      <c r="U13">
        <v>0</v>
      </c>
      <c r="V13">
        <v>0</v>
      </c>
      <c r="W13">
        <v>0</v>
      </c>
      <c r="X13">
        <v>0</v>
      </c>
      <c r="Y13">
        <v>8281.9989999999998</v>
      </c>
      <c r="Z13">
        <v>0</v>
      </c>
      <c r="AA13">
        <v>0</v>
      </c>
      <c r="AB13">
        <v>0</v>
      </c>
      <c r="AC13">
        <v>0</v>
      </c>
      <c r="AD13">
        <v>839.13800000000003</v>
      </c>
      <c r="AE13">
        <v>531.39800000000002</v>
      </c>
      <c r="AF13">
        <v>0</v>
      </c>
      <c r="AG13">
        <v>348.291</v>
      </c>
      <c r="AH13">
        <v>304.21800000000002</v>
      </c>
      <c r="AI13">
        <v>0</v>
      </c>
      <c r="AJ13">
        <v>0</v>
      </c>
      <c r="AK13">
        <v>0</v>
      </c>
    </row>
    <row r="14" spans="1:37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15734.472</v>
      </c>
      <c r="F14">
        <v>0</v>
      </c>
      <c r="G14">
        <v>22628.346000000001</v>
      </c>
      <c r="H14">
        <v>8855.9789999999994</v>
      </c>
      <c r="I14">
        <v>14679.75</v>
      </c>
      <c r="J14">
        <v>3941.4720000000002</v>
      </c>
      <c r="K14">
        <v>30304.249</v>
      </c>
      <c r="L14">
        <v>0</v>
      </c>
      <c r="M14">
        <v>18698.261999999999</v>
      </c>
      <c r="N14">
        <v>10603.056</v>
      </c>
      <c r="O14">
        <v>0</v>
      </c>
      <c r="P14">
        <v>17276.862000000001</v>
      </c>
      <c r="Q14">
        <v>8364.8089999999993</v>
      </c>
      <c r="R14">
        <v>7544.4809999999998</v>
      </c>
      <c r="S14">
        <v>0</v>
      </c>
      <c r="T14">
        <v>0</v>
      </c>
      <c r="U14">
        <v>0</v>
      </c>
      <c r="V14">
        <v>62996.241999999998</v>
      </c>
      <c r="W14">
        <v>0</v>
      </c>
      <c r="X14">
        <v>1538.2950000000001</v>
      </c>
      <c r="Y14">
        <v>0</v>
      </c>
      <c r="Z14">
        <v>3019.6109999999999</v>
      </c>
      <c r="AA14">
        <v>0</v>
      </c>
      <c r="AB14">
        <v>31835.613000000001</v>
      </c>
      <c r="AC14">
        <v>15240.07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</row>
    <row r="15" spans="1:37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</row>
    <row r="16" spans="1:37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27138.881000000001</v>
      </c>
      <c r="F16">
        <v>0</v>
      </c>
      <c r="G16">
        <v>13950.897000000001</v>
      </c>
      <c r="H16">
        <v>10089.530000000001</v>
      </c>
      <c r="I16">
        <v>8187.9960000000001</v>
      </c>
      <c r="J16">
        <v>2458.4749999999999</v>
      </c>
      <c r="K16">
        <v>26327.406999999999</v>
      </c>
      <c r="L16">
        <v>0</v>
      </c>
      <c r="M16">
        <v>16205.757</v>
      </c>
      <c r="N16">
        <v>9906.3709999999992</v>
      </c>
      <c r="O16">
        <v>0</v>
      </c>
      <c r="P16">
        <v>10523.454</v>
      </c>
      <c r="Q16">
        <v>6675.0479999999998</v>
      </c>
      <c r="R16">
        <v>7182.9160000000002</v>
      </c>
      <c r="S16">
        <v>0</v>
      </c>
      <c r="T16">
        <v>0</v>
      </c>
      <c r="U16">
        <v>0</v>
      </c>
      <c r="V16">
        <v>71334.751000000004</v>
      </c>
      <c r="W16">
        <v>0</v>
      </c>
      <c r="X16">
        <v>880.00800000000004</v>
      </c>
      <c r="Y16">
        <v>0</v>
      </c>
      <c r="Z16">
        <v>3618.6170000000002</v>
      </c>
      <c r="AA16">
        <v>0</v>
      </c>
      <c r="AB16">
        <v>27750.445</v>
      </c>
      <c r="AC16">
        <v>11825.477999999999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</row>
    <row r="17" spans="1:37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</row>
    <row r="18" spans="1:37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1219.8320000000001</v>
      </c>
      <c r="F18">
        <v>0</v>
      </c>
      <c r="G18">
        <v>15717.177</v>
      </c>
      <c r="H18">
        <v>0</v>
      </c>
      <c r="I18">
        <v>3165.4250000000002</v>
      </c>
      <c r="J18">
        <v>2271.0479999999998</v>
      </c>
      <c r="K18">
        <v>1453.65</v>
      </c>
      <c r="L18">
        <v>0</v>
      </c>
      <c r="M18">
        <v>430.71600000000001</v>
      </c>
      <c r="N18">
        <v>1358.432</v>
      </c>
      <c r="O18">
        <v>0</v>
      </c>
      <c r="P18">
        <v>8058.1589999999997</v>
      </c>
      <c r="Q18">
        <v>5136.1350000000002</v>
      </c>
      <c r="R18">
        <v>783.12</v>
      </c>
      <c r="S18">
        <v>1957.8</v>
      </c>
      <c r="T18">
        <v>0</v>
      </c>
      <c r="U18">
        <v>0</v>
      </c>
      <c r="V18">
        <v>10082.67</v>
      </c>
      <c r="W18">
        <v>2065.4789999999998</v>
      </c>
      <c r="X18">
        <v>879.09</v>
      </c>
      <c r="Y18">
        <v>0</v>
      </c>
      <c r="Z18">
        <v>0</v>
      </c>
      <c r="AA18">
        <v>79.951999999999998</v>
      </c>
      <c r="AB18">
        <v>10495.32</v>
      </c>
      <c r="AC18">
        <v>340.2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</row>
    <row r="19" spans="1:37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</row>
    <row r="20" spans="1:37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</row>
    <row r="21" spans="1:37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5127.2879999999996</v>
      </c>
      <c r="F21">
        <v>0</v>
      </c>
      <c r="G21">
        <v>0</v>
      </c>
      <c r="H21">
        <v>806.74099999999999</v>
      </c>
      <c r="I21">
        <v>0</v>
      </c>
      <c r="J21">
        <v>0</v>
      </c>
      <c r="K21">
        <v>3764.7919999999999</v>
      </c>
      <c r="L21">
        <v>0</v>
      </c>
      <c r="M21">
        <v>537.827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</row>
    <row r="22" spans="1:37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77741.284</v>
      </c>
      <c r="G22">
        <v>0</v>
      </c>
      <c r="H22">
        <v>0</v>
      </c>
      <c r="I22">
        <v>0</v>
      </c>
      <c r="J22">
        <v>0</v>
      </c>
      <c r="K22">
        <v>0</v>
      </c>
      <c r="L22">
        <v>87909.956000000006</v>
      </c>
      <c r="M22">
        <v>0</v>
      </c>
      <c r="N22">
        <v>881.75800000000004</v>
      </c>
      <c r="O22">
        <v>0</v>
      </c>
      <c r="P22">
        <v>0</v>
      </c>
      <c r="Q22">
        <v>0</v>
      </c>
      <c r="R22">
        <v>0</v>
      </c>
      <c r="S22">
        <v>0</v>
      </c>
      <c r="T22">
        <v>36143.921000000002</v>
      </c>
      <c r="U22">
        <v>0</v>
      </c>
      <c r="V22">
        <v>0</v>
      </c>
      <c r="W22">
        <v>0</v>
      </c>
      <c r="X22">
        <v>0</v>
      </c>
      <c r="Y22">
        <v>73866.922000000006</v>
      </c>
      <c r="Z22">
        <v>0</v>
      </c>
      <c r="AA22">
        <v>0</v>
      </c>
      <c r="AB22">
        <v>0</v>
      </c>
      <c r="AC22">
        <v>0</v>
      </c>
      <c r="AD22">
        <v>6859.7579999999998</v>
      </c>
      <c r="AE22">
        <v>4659.1390000000001</v>
      </c>
      <c r="AF22">
        <v>0</v>
      </c>
      <c r="AG22">
        <v>3444.7840000000001</v>
      </c>
      <c r="AH22">
        <v>3136.5549999999998</v>
      </c>
      <c r="AI22">
        <v>0</v>
      </c>
      <c r="AJ22">
        <v>0</v>
      </c>
      <c r="AK22">
        <v>0</v>
      </c>
    </row>
    <row r="23" spans="1:37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</row>
    <row r="24" spans="1:37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</row>
    <row r="25" spans="1:37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</row>
    <row r="26" spans="1:37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</row>
    <row r="27" spans="1:37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</row>
    <row r="28" spans="1:37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</row>
    <row r="29" spans="1:37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</row>
    <row r="30" spans="1:37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</row>
    <row r="31" spans="1:37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</row>
    <row r="32" spans="1:37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</row>
    <row r="33" spans="1:37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</row>
    <row r="34" spans="1:37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</row>
    <row r="35" spans="1:37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</row>
    <row r="36" spans="1:37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</row>
    <row r="37" spans="1:37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</row>
    <row r="38" spans="1:37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</row>
    <row r="39" spans="1:37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</row>
    <row r="40" spans="1:37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</row>
    <row r="41" spans="1:37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</row>
    <row r="42" spans="1:37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</row>
    <row r="43" spans="1:37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</row>
    <row r="44" spans="1:37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</row>
    <row r="45" spans="1:37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</row>
    <row r="46" spans="1:37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</row>
    <row r="47" spans="1:37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</row>
    <row r="48" spans="1:37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</row>
    <row r="49" spans="1:37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</row>
    <row r="50" spans="1:37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</row>
    <row r="51" spans="1:37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</row>
    <row r="52" spans="1:37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</row>
    <row r="53" spans="1:37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</row>
    <row r="54" spans="1:37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</row>
    <row r="55" spans="1:37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</row>
    <row r="56" spans="1:37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</row>
    <row r="57" spans="1:37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</row>
    <row r="58" spans="1:37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</row>
    <row r="59" spans="1:37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</row>
    <row r="60" spans="1:37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16986.495999999999</v>
      </c>
      <c r="F60">
        <v>0</v>
      </c>
      <c r="G60">
        <v>6752.9120000000003</v>
      </c>
      <c r="H60">
        <v>0</v>
      </c>
      <c r="I60">
        <v>5747.3630000000003</v>
      </c>
      <c r="J60">
        <v>963.28200000000004</v>
      </c>
      <c r="K60">
        <v>18622.510999999999</v>
      </c>
      <c r="L60">
        <v>0</v>
      </c>
      <c r="M60">
        <v>0</v>
      </c>
      <c r="N60">
        <v>2685.85</v>
      </c>
      <c r="O60">
        <v>0</v>
      </c>
      <c r="P60">
        <v>7787.0309999999999</v>
      </c>
      <c r="Q60">
        <v>4714.6779999999999</v>
      </c>
      <c r="R60">
        <v>2495.3069999999998</v>
      </c>
      <c r="S60">
        <v>0</v>
      </c>
      <c r="T60">
        <v>0</v>
      </c>
      <c r="U60">
        <v>0</v>
      </c>
      <c r="V60">
        <v>33323.154999999999</v>
      </c>
      <c r="W60">
        <v>0</v>
      </c>
      <c r="X60">
        <v>932.327</v>
      </c>
      <c r="Y60">
        <v>0</v>
      </c>
      <c r="Z60">
        <v>1452.009</v>
      </c>
      <c r="AA60">
        <v>0</v>
      </c>
      <c r="AB60">
        <v>16895.64</v>
      </c>
      <c r="AC60">
        <v>10679.525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</row>
    <row r="61" spans="1:37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28.026</v>
      </c>
      <c r="S61">
        <v>0</v>
      </c>
      <c r="T61">
        <v>0</v>
      </c>
      <c r="U61">
        <v>0</v>
      </c>
      <c r="V61">
        <v>240.607</v>
      </c>
      <c r="W61">
        <v>0</v>
      </c>
      <c r="X61">
        <v>0</v>
      </c>
      <c r="Y61">
        <v>0</v>
      </c>
      <c r="Z61">
        <v>0</v>
      </c>
      <c r="AA61">
        <v>0</v>
      </c>
      <c r="AB61">
        <v>88.132999999999996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</row>
    <row r="62" spans="1:37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3106.2170000000001</v>
      </c>
      <c r="F62">
        <v>0</v>
      </c>
      <c r="G62">
        <v>1146.9590000000001</v>
      </c>
      <c r="H62">
        <v>0</v>
      </c>
      <c r="I62">
        <v>1641.2629999999999</v>
      </c>
      <c r="J62">
        <v>294.565</v>
      </c>
      <c r="K62">
        <v>5217.3320000000003</v>
      </c>
      <c r="L62">
        <v>0</v>
      </c>
      <c r="M62">
        <v>0</v>
      </c>
      <c r="N62">
        <v>1002.004</v>
      </c>
      <c r="O62">
        <v>4.9269999999999996</v>
      </c>
      <c r="P62">
        <v>2055.1550000000002</v>
      </c>
      <c r="Q62">
        <v>1241.386</v>
      </c>
      <c r="R62">
        <v>1088.175</v>
      </c>
      <c r="S62">
        <v>0</v>
      </c>
      <c r="T62">
        <v>0</v>
      </c>
      <c r="U62">
        <v>0</v>
      </c>
      <c r="V62">
        <v>3971.297</v>
      </c>
      <c r="W62">
        <v>0</v>
      </c>
      <c r="X62">
        <v>238.26400000000001</v>
      </c>
      <c r="Y62">
        <v>0</v>
      </c>
      <c r="Z62">
        <v>394.26100000000002</v>
      </c>
      <c r="AA62">
        <v>0</v>
      </c>
      <c r="AB62">
        <v>4518.4539999999997</v>
      </c>
      <c r="AC62">
        <v>3626.5630000000001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</row>
    <row r="63" spans="1:37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</row>
    <row r="64" spans="1:37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8045.7640000000001</v>
      </c>
      <c r="F64">
        <v>0</v>
      </c>
      <c r="G64">
        <v>5214.3909999999996</v>
      </c>
      <c r="H64">
        <v>0</v>
      </c>
      <c r="I64">
        <v>2649.4380000000001</v>
      </c>
      <c r="J64">
        <v>1460.3530000000001</v>
      </c>
      <c r="K64">
        <v>11378.241</v>
      </c>
      <c r="L64">
        <v>0</v>
      </c>
      <c r="M64">
        <v>0</v>
      </c>
      <c r="N64">
        <v>1474.981</v>
      </c>
      <c r="O64">
        <v>0</v>
      </c>
      <c r="P64">
        <v>5911.5320000000002</v>
      </c>
      <c r="Q64">
        <v>2435.1089999999999</v>
      </c>
      <c r="R64">
        <v>1555.9770000000001</v>
      </c>
      <c r="S64">
        <v>0</v>
      </c>
      <c r="T64">
        <v>0</v>
      </c>
      <c r="U64">
        <v>0</v>
      </c>
      <c r="V64">
        <v>14815.41</v>
      </c>
      <c r="W64">
        <v>0</v>
      </c>
      <c r="X64">
        <v>427.238</v>
      </c>
      <c r="Y64">
        <v>0</v>
      </c>
      <c r="Z64">
        <v>1015.944</v>
      </c>
      <c r="AA64">
        <v>0</v>
      </c>
      <c r="AB64">
        <v>2657.748</v>
      </c>
      <c r="AC64">
        <v>3794.4360000000001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</row>
    <row r="65" spans="1:37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</row>
    <row r="66" spans="1:37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12505.862999999999</v>
      </c>
      <c r="F66">
        <v>0</v>
      </c>
      <c r="G66">
        <v>10381.196</v>
      </c>
      <c r="H66">
        <v>0</v>
      </c>
      <c r="I66">
        <v>4798.2420000000002</v>
      </c>
      <c r="J66">
        <v>1792.329</v>
      </c>
      <c r="K66">
        <v>15042.775</v>
      </c>
      <c r="L66">
        <v>0</v>
      </c>
      <c r="M66">
        <v>0</v>
      </c>
      <c r="N66">
        <v>2369.6179999999999</v>
      </c>
      <c r="O66">
        <v>57.679000000000002</v>
      </c>
      <c r="P66">
        <v>9803.375</v>
      </c>
      <c r="Q66">
        <v>3077.886</v>
      </c>
      <c r="R66">
        <v>3020.4450000000002</v>
      </c>
      <c r="S66">
        <v>0</v>
      </c>
      <c r="T66">
        <v>0</v>
      </c>
      <c r="U66">
        <v>0</v>
      </c>
      <c r="V66">
        <v>19440.845000000001</v>
      </c>
      <c r="W66">
        <v>0</v>
      </c>
      <c r="X66">
        <v>619.69500000000005</v>
      </c>
      <c r="Y66">
        <v>0</v>
      </c>
      <c r="Z66">
        <v>1771.4459999999999</v>
      </c>
      <c r="AA66">
        <v>0</v>
      </c>
      <c r="AB66">
        <v>6526.0050000000001</v>
      </c>
      <c r="AC66">
        <v>7037.8310000000001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</row>
    <row r="67" spans="1:37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</row>
    <row r="68" spans="1:37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70.090999999999994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</row>
    <row r="69" spans="1:37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</row>
    <row r="70" spans="1:37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2561.9380000000001</v>
      </c>
      <c r="F70">
        <v>0</v>
      </c>
      <c r="G70">
        <v>710.87300000000005</v>
      </c>
      <c r="H70">
        <v>0</v>
      </c>
      <c r="I70">
        <v>379.803</v>
      </c>
      <c r="J70">
        <v>207.49299999999999</v>
      </c>
      <c r="K70">
        <v>1722.1030000000001</v>
      </c>
      <c r="L70">
        <v>0</v>
      </c>
      <c r="M70">
        <v>0</v>
      </c>
      <c r="N70">
        <v>279.17500000000001</v>
      </c>
      <c r="O70">
        <v>44.146999999999998</v>
      </c>
      <c r="P70">
        <v>812.64700000000005</v>
      </c>
      <c r="Q70">
        <v>765.59500000000003</v>
      </c>
      <c r="R70">
        <v>360.947</v>
      </c>
      <c r="S70">
        <v>0</v>
      </c>
      <c r="T70">
        <v>0</v>
      </c>
      <c r="U70">
        <v>0</v>
      </c>
      <c r="V70">
        <v>1013.551</v>
      </c>
      <c r="W70">
        <v>0</v>
      </c>
      <c r="X70">
        <v>116.821</v>
      </c>
      <c r="Y70">
        <v>0</v>
      </c>
      <c r="Z70">
        <v>329.98899999999998</v>
      </c>
      <c r="AA70">
        <v>0</v>
      </c>
      <c r="AB70">
        <v>0</v>
      </c>
      <c r="AC70">
        <v>436.87200000000001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</row>
    <row r="71" spans="1:37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</row>
    <row r="72" spans="1:37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1111.838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</row>
    <row r="73" spans="1:37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</row>
    <row r="74" spans="1:37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</row>
    <row r="75" spans="1:37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</row>
    <row r="76" spans="1:37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</row>
    <row r="77" spans="1:37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819.23599999999999</v>
      </c>
      <c r="F77">
        <v>0</v>
      </c>
      <c r="G77">
        <v>160.92099999999999</v>
      </c>
      <c r="H77">
        <v>0</v>
      </c>
      <c r="I77">
        <v>98.747</v>
      </c>
      <c r="J77">
        <v>21.943999999999999</v>
      </c>
      <c r="K77">
        <v>1027.702</v>
      </c>
      <c r="L77">
        <v>0</v>
      </c>
      <c r="M77">
        <v>0</v>
      </c>
      <c r="N77">
        <v>62.173999999999999</v>
      </c>
      <c r="O77">
        <v>36.573</v>
      </c>
      <c r="P77">
        <v>0</v>
      </c>
      <c r="Q77">
        <v>120.691</v>
      </c>
      <c r="R77">
        <v>117.03400000000001</v>
      </c>
      <c r="S77">
        <v>0</v>
      </c>
      <c r="T77">
        <v>0</v>
      </c>
      <c r="U77">
        <v>0</v>
      </c>
      <c r="V77">
        <v>1009.4160000000001</v>
      </c>
      <c r="W77">
        <v>0</v>
      </c>
      <c r="X77">
        <v>29.257999999999999</v>
      </c>
      <c r="Y77">
        <v>0</v>
      </c>
      <c r="Z77">
        <v>179.208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</row>
    <row r="78" spans="1:37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1049.6610000000001</v>
      </c>
      <c r="F78">
        <v>0</v>
      </c>
      <c r="G78">
        <v>140.44200000000001</v>
      </c>
      <c r="H78">
        <v>0</v>
      </c>
      <c r="I78">
        <v>87.259</v>
      </c>
      <c r="J78">
        <v>16.565999999999999</v>
      </c>
      <c r="K78">
        <v>1342.3820000000001</v>
      </c>
      <c r="L78">
        <v>0</v>
      </c>
      <c r="M78">
        <v>0</v>
      </c>
      <c r="N78">
        <v>52.34</v>
      </c>
      <c r="O78">
        <v>35.606999999999999</v>
      </c>
      <c r="P78">
        <v>0</v>
      </c>
      <c r="Q78">
        <v>98.498000000000005</v>
      </c>
      <c r="R78">
        <v>79.215000000000003</v>
      </c>
      <c r="S78">
        <v>0</v>
      </c>
      <c r="T78">
        <v>0</v>
      </c>
      <c r="U78">
        <v>0</v>
      </c>
      <c r="V78">
        <v>712.67899999999997</v>
      </c>
      <c r="W78">
        <v>0</v>
      </c>
      <c r="X78">
        <v>22.187999999999999</v>
      </c>
      <c r="Y78">
        <v>0</v>
      </c>
      <c r="Z78">
        <v>0</v>
      </c>
      <c r="AA78">
        <v>0</v>
      </c>
      <c r="AB78">
        <v>0</v>
      </c>
      <c r="AC78">
        <v>466.01100000000002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</row>
    <row r="79" spans="1:37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</row>
    <row r="80" spans="1:37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</row>
    <row r="81" spans="1:37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</row>
    <row r="82" spans="1:37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</row>
    <row r="83" spans="1:37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</row>
    <row r="84" spans="1:37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</row>
    <row r="85" spans="1:37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</row>
    <row r="86" spans="1:37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</row>
    <row r="87" spans="1:37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</row>
    <row r="88" spans="1:37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</row>
    <row r="89" spans="1:37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</row>
    <row r="90" spans="1:37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</row>
    <row r="91" spans="1:37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</row>
    <row r="92" spans="1:37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</row>
    <row r="93" spans="1:37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</row>
    <row r="94" spans="1:37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</row>
    <row r="95" spans="1:37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</row>
    <row r="96" spans="1:37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</row>
    <row r="97" spans="1:37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</row>
    <row r="98" spans="1:37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</row>
    <row r="99" spans="1:37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</row>
    <row r="100" spans="1:37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</row>
    <row r="101" spans="1:37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</row>
    <row r="102" spans="1:37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20551.277999999998</v>
      </c>
      <c r="G102">
        <v>10765.624</v>
      </c>
      <c r="H102">
        <v>0</v>
      </c>
      <c r="I102">
        <v>3923.5010000000002</v>
      </c>
      <c r="J102">
        <v>2735.61</v>
      </c>
      <c r="K102">
        <v>598.89400000000001</v>
      </c>
      <c r="L102">
        <v>32476.449000000001</v>
      </c>
      <c r="M102">
        <v>0</v>
      </c>
      <c r="N102">
        <v>1851.356</v>
      </c>
      <c r="O102">
        <v>1424.7629999999999</v>
      </c>
      <c r="P102">
        <v>7905.9970000000003</v>
      </c>
      <c r="Q102">
        <v>6006.5330000000004</v>
      </c>
      <c r="R102">
        <v>1563.6179999999999</v>
      </c>
      <c r="S102">
        <v>11962.305</v>
      </c>
      <c r="T102">
        <v>0</v>
      </c>
      <c r="U102">
        <v>0</v>
      </c>
      <c r="V102">
        <v>24079.024000000001</v>
      </c>
      <c r="W102">
        <v>4446.723</v>
      </c>
      <c r="X102">
        <v>1278.769</v>
      </c>
      <c r="Y102">
        <v>0</v>
      </c>
      <c r="Z102">
        <v>165.49100000000001</v>
      </c>
      <c r="AA102">
        <v>592.245</v>
      </c>
      <c r="AB102">
        <v>18073.513999999999</v>
      </c>
      <c r="AC102">
        <v>9265.06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33.055999999999997</v>
      </c>
      <c r="AK102">
        <v>0</v>
      </c>
    </row>
    <row r="103" spans="1:37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14026.956</v>
      </c>
      <c r="G103">
        <v>3475.4059999999999</v>
      </c>
      <c r="H103">
        <v>0</v>
      </c>
      <c r="I103">
        <v>1333.0550000000001</v>
      </c>
      <c r="J103">
        <v>1659.692</v>
      </c>
      <c r="K103">
        <v>0</v>
      </c>
      <c r="L103">
        <v>17249.255000000001</v>
      </c>
      <c r="M103">
        <v>0</v>
      </c>
      <c r="N103">
        <v>716.03700000000003</v>
      </c>
      <c r="O103">
        <v>529.93700000000001</v>
      </c>
      <c r="P103">
        <v>3148.8359999999998</v>
      </c>
      <c r="Q103">
        <v>3106.1759999999999</v>
      </c>
      <c r="R103">
        <v>203.70500000000001</v>
      </c>
      <c r="S103">
        <v>7751.799</v>
      </c>
      <c r="T103">
        <v>0</v>
      </c>
      <c r="U103">
        <v>0</v>
      </c>
      <c r="V103">
        <v>9555.9140000000007</v>
      </c>
      <c r="W103">
        <v>1777.569</v>
      </c>
      <c r="X103">
        <v>585.45600000000002</v>
      </c>
      <c r="Y103">
        <v>0</v>
      </c>
      <c r="Z103">
        <v>88.415000000000006</v>
      </c>
      <c r="AA103">
        <v>483.84500000000003</v>
      </c>
      <c r="AB103">
        <v>8643.3590000000004</v>
      </c>
      <c r="AC103">
        <v>2209.8980000000001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4.18</v>
      </c>
      <c r="AK103">
        <v>0</v>
      </c>
    </row>
    <row r="104" spans="1:37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376.86900000000003</v>
      </c>
      <c r="F104">
        <v>289.79399999999998</v>
      </c>
      <c r="G104">
        <v>510.61399999999998</v>
      </c>
      <c r="H104">
        <v>0</v>
      </c>
      <c r="I104">
        <v>177.78700000000001</v>
      </c>
      <c r="J104">
        <v>423.77300000000002</v>
      </c>
      <c r="K104">
        <v>548.173</v>
      </c>
      <c r="L104">
        <v>2862.393</v>
      </c>
      <c r="M104">
        <v>0</v>
      </c>
      <c r="N104">
        <v>98.087000000000003</v>
      </c>
      <c r="O104">
        <v>152.65899999999999</v>
      </c>
      <c r="P104">
        <v>491.90699999999998</v>
      </c>
      <c r="Q104">
        <v>745.00300000000004</v>
      </c>
      <c r="R104">
        <v>32.898000000000003</v>
      </c>
      <c r="S104">
        <v>1130.4190000000001</v>
      </c>
      <c r="T104">
        <v>0</v>
      </c>
      <c r="U104">
        <v>0</v>
      </c>
      <c r="V104">
        <v>802.02599999999995</v>
      </c>
      <c r="W104">
        <v>458.35399999999998</v>
      </c>
      <c r="X104">
        <v>55.920999999999999</v>
      </c>
      <c r="Y104">
        <v>0</v>
      </c>
      <c r="Z104">
        <v>0</v>
      </c>
      <c r="AA104">
        <v>103.56</v>
      </c>
      <c r="AB104">
        <v>0</v>
      </c>
      <c r="AC104">
        <v>776.33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</row>
    <row r="105" spans="1:37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</row>
    <row r="106" spans="1:37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</row>
    <row r="107" spans="1:37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</row>
    <row r="108" spans="1:37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</row>
    <row r="109" spans="1:37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1219.2249999999999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</row>
    <row r="110" spans="1:37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3636.6129999999998</v>
      </c>
      <c r="H110">
        <v>0</v>
      </c>
      <c r="I110">
        <v>443.34300000000002</v>
      </c>
      <c r="J110">
        <v>457.51</v>
      </c>
      <c r="K110">
        <v>0</v>
      </c>
      <c r="L110">
        <v>0</v>
      </c>
      <c r="M110">
        <v>0</v>
      </c>
      <c r="N110">
        <v>619.16</v>
      </c>
      <c r="O110">
        <v>0</v>
      </c>
      <c r="P110">
        <v>1795.694</v>
      </c>
      <c r="Q110">
        <v>2025.893</v>
      </c>
      <c r="R110">
        <v>329.60899999999998</v>
      </c>
      <c r="S110">
        <v>2638.884</v>
      </c>
      <c r="T110">
        <v>0</v>
      </c>
      <c r="U110">
        <v>0</v>
      </c>
      <c r="V110">
        <v>3352.0929999999998</v>
      </c>
      <c r="W110">
        <v>1307.6279999999999</v>
      </c>
      <c r="X110">
        <v>0</v>
      </c>
      <c r="Y110">
        <v>0</v>
      </c>
      <c r="Z110">
        <v>0</v>
      </c>
      <c r="AA110">
        <v>381.447</v>
      </c>
      <c r="AB110">
        <v>1363.7249999999999</v>
      </c>
      <c r="AC110">
        <v>1592.396</v>
      </c>
      <c r="AD110">
        <v>0</v>
      </c>
      <c r="AE110">
        <v>0</v>
      </c>
      <c r="AF110">
        <v>197.202</v>
      </c>
      <c r="AG110">
        <v>0</v>
      </c>
      <c r="AH110">
        <v>0</v>
      </c>
      <c r="AI110">
        <v>110.20099999999999</v>
      </c>
      <c r="AJ110">
        <v>0</v>
      </c>
      <c r="AK110">
        <v>0</v>
      </c>
    </row>
    <row r="111" spans="1:37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</row>
    <row r="112" spans="1:37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</row>
    <row r="113" spans="1:37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</row>
    <row r="114" spans="1:37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2887.6210000000001</v>
      </c>
      <c r="F114">
        <v>40324.995999999999</v>
      </c>
      <c r="G114">
        <v>4871.5029999999997</v>
      </c>
      <c r="H114">
        <v>0</v>
      </c>
      <c r="I114">
        <v>2334.107</v>
      </c>
      <c r="J114">
        <v>2291.1750000000002</v>
      </c>
      <c r="K114">
        <v>2715.1869999999999</v>
      </c>
      <c r="L114">
        <v>49253.77</v>
      </c>
      <c r="M114">
        <v>0</v>
      </c>
      <c r="N114">
        <v>997.49199999999996</v>
      </c>
      <c r="O114">
        <v>5127.96</v>
      </c>
      <c r="P114">
        <v>6544.768</v>
      </c>
      <c r="Q114">
        <v>2683.4029999999998</v>
      </c>
      <c r="R114">
        <v>444.45</v>
      </c>
      <c r="S114">
        <v>19805.190999999999</v>
      </c>
      <c r="T114">
        <v>0</v>
      </c>
      <c r="U114">
        <v>2196.4430000000002</v>
      </c>
      <c r="V114">
        <v>10075.875</v>
      </c>
      <c r="W114">
        <v>7128.607</v>
      </c>
      <c r="X114">
        <v>337.858</v>
      </c>
      <c r="Y114">
        <v>0</v>
      </c>
      <c r="Z114">
        <v>0</v>
      </c>
      <c r="AA114">
        <v>1431.7070000000001</v>
      </c>
      <c r="AB114">
        <v>4528.5959999999995</v>
      </c>
      <c r="AC114">
        <v>296.3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180.113</v>
      </c>
      <c r="AK114">
        <v>274.31200000000001</v>
      </c>
    </row>
    <row r="115" spans="1:37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5818.2430000000004</v>
      </c>
      <c r="F115">
        <v>74786.425000000003</v>
      </c>
      <c r="G115">
        <v>63631.311999999998</v>
      </c>
      <c r="H115">
        <v>0</v>
      </c>
      <c r="I115">
        <v>17096.439999999999</v>
      </c>
      <c r="J115">
        <v>14356.832</v>
      </c>
      <c r="K115">
        <v>7871.9229999999998</v>
      </c>
      <c r="L115">
        <v>113319.158</v>
      </c>
      <c r="M115">
        <v>0</v>
      </c>
      <c r="N115">
        <v>7121.3990000000003</v>
      </c>
      <c r="O115">
        <v>0</v>
      </c>
      <c r="P115">
        <v>40953.803999999996</v>
      </c>
      <c r="Q115">
        <v>20944.398000000001</v>
      </c>
      <c r="R115">
        <v>4607.9849999999997</v>
      </c>
      <c r="S115">
        <v>72473.092999999993</v>
      </c>
      <c r="T115">
        <v>39925.565000000002</v>
      </c>
      <c r="U115">
        <v>2446.357</v>
      </c>
      <c r="V115">
        <v>71548.804000000004</v>
      </c>
      <c r="W115">
        <v>79300.206999999995</v>
      </c>
      <c r="X115">
        <v>4108.8490000000002</v>
      </c>
      <c r="Y115">
        <v>73123.187000000005</v>
      </c>
      <c r="Z115">
        <v>1009.576</v>
      </c>
      <c r="AA115">
        <v>4060.4830000000002</v>
      </c>
      <c r="AB115">
        <v>38985.069000000003</v>
      </c>
      <c r="AC115">
        <v>25194.080000000002</v>
      </c>
      <c r="AD115">
        <v>5992.8209999999999</v>
      </c>
      <c r="AE115">
        <v>4307.3879999999999</v>
      </c>
      <c r="AF115">
        <v>204.65600000000001</v>
      </c>
      <c r="AG115">
        <v>3173.5509999999999</v>
      </c>
      <c r="AH115">
        <v>3160.7570000000001</v>
      </c>
      <c r="AI115">
        <v>317.37</v>
      </c>
      <c r="AJ115">
        <v>0</v>
      </c>
      <c r="AK115">
        <v>646.86599999999999</v>
      </c>
    </row>
    <row r="116" spans="1:37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4843.1109999999999</v>
      </c>
      <c r="F116">
        <v>0</v>
      </c>
      <c r="G116">
        <v>10140.834000000001</v>
      </c>
      <c r="H116">
        <v>0</v>
      </c>
      <c r="I116">
        <v>8076.6930000000002</v>
      </c>
      <c r="J116">
        <v>4120.7449999999999</v>
      </c>
      <c r="K116">
        <v>6506.9430000000002</v>
      </c>
      <c r="L116">
        <v>0</v>
      </c>
      <c r="M116">
        <v>0</v>
      </c>
      <c r="N116">
        <v>8609.7060000000001</v>
      </c>
      <c r="O116">
        <v>0</v>
      </c>
      <c r="P116">
        <v>3624.0610000000001</v>
      </c>
      <c r="Q116">
        <v>5623.1790000000001</v>
      </c>
      <c r="R116">
        <v>6955.56</v>
      </c>
      <c r="S116">
        <v>0</v>
      </c>
      <c r="T116">
        <v>0</v>
      </c>
      <c r="U116">
        <v>6337.4960000000001</v>
      </c>
      <c r="V116">
        <v>72754.572</v>
      </c>
      <c r="W116">
        <v>0</v>
      </c>
      <c r="X116">
        <v>595.48</v>
      </c>
      <c r="Y116">
        <v>0</v>
      </c>
      <c r="Z116">
        <v>1742.5219999999999</v>
      </c>
      <c r="AA116">
        <v>0</v>
      </c>
      <c r="AB116">
        <v>14786.044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1113.443</v>
      </c>
    </row>
    <row r="117" spans="1:37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</row>
    <row r="118" spans="1:37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</row>
    <row r="119" spans="1:37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</row>
    <row r="120" spans="1:37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2510.337</v>
      </c>
      <c r="F120">
        <v>0</v>
      </c>
      <c r="G120">
        <v>7472.0209999999997</v>
      </c>
      <c r="H120">
        <v>0</v>
      </c>
      <c r="I120">
        <v>2126.098</v>
      </c>
      <c r="J120">
        <v>2049.277</v>
      </c>
      <c r="K120">
        <v>3020.491</v>
      </c>
      <c r="L120">
        <v>0</v>
      </c>
      <c r="M120">
        <v>0</v>
      </c>
      <c r="N120">
        <v>2165.364</v>
      </c>
      <c r="O120">
        <v>226.751</v>
      </c>
      <c r="P120">
        <v>8066.8649999999998</v>
      </c>
      <c r="Q120">
        <v>8631.6759999999995</v>
      </c>
      <c r="R120">
        <v>717.64800000000002</v>
      </c>
      <c r="S120">
        <v>12878.352999999999</v>
      </c>
      <c r="T120">
        <v>0</v>
      </c>
      <c r="U120">
        <v>2138.9720000000002</v>
      </c>
      <c r="V120">
        <v>12112.944</v>
      </c>
      <c r="W120">
        <v>6942.0950000000003</v>
      </c>
      <c r="X120">
        <v>831.572</v>
      </c>
      <c r="Y120">
        <v>0</v>
      </c>
      <c r="Z120">
        <v>71.506</v>
      </c>
      <c r="AA120">
        <v>515.10400000000004</v>
      </c>
      <c r="AB120">
        <v>9043.9840000000004</v>
      </c>
      <c r="AC120">
        <v>13774.697</v>
      </c>
      <c r="AD120">
        <v>0</v>
      </c>
      <c r="AE120">
        <v>0</v>
      </c>
      <c r="AF120">
        <v>1330.856</v>
      </c>
      <c r="AG120">
        <v>0</v>
      </c>
      <c r="AH120">
        <v>0</v>
      </c>
      <c r="AI120">
        <v>734.64300000000003</v>
      </c>
      <c r="AJ120">
        <v>0</v>
      </c>
      <c r="AK120">
        <v>209.90100000000001</v>
      </c>
    </row>
    <row r="121" spans="1:37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543.70299999999997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993.98299999999995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</row>
    <row r="122" spans="1:37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</row>
    <row r="123" spans="1:37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451.238</v>
      </c>
      <c r="AG123">
        <v>0</v>
      </c>
      <c r="AH123">
        <v>0</v>
      </c>
      <c r="AI123">
        <v>115.366</v>
      </c>
      <c r="AJ123">
        <v>0</v>
      </c>
      <c r="AK123">
        <v>0</v>
      </c>
    </row>
    <row r="124" spans="1:37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296.84500000000003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50.685000000000002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</row>
    <row r="125" spans="1:37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</row>
    <row r="126" spans="1:37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</row>
    <row r="127" spans="1:37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</row>
    <row r="128" spans="1:37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</row>
    <row r="129" spans="1:37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</row>
    <row r="130" spans="1:37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</row>
    <row r="131" spans="1:37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756.14099999999996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</row>
    <row r="132" spans="1:37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</row>
    <row r="133" spans="1:37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</row>
    <row r="134" spans="1:37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</row>
    <row r="135" spans="1:37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</row>
    <row r="136" spans="1:37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</row>
    <row r="137" spans="1:37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7.2249999999999996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6.0209999999999999</v>
      </c>
      <c r="Q137">
        <v>6.0209999999999999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</row>
    <row r="138" spans="1:37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</row>
    <row r="139" spans="1:37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</row>
    <row r="140" spans="1:37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</row>
    <row r="141" spans="1:37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</row>
    <row r="142" spans="1:37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</row>
    <row r="143" spans="1:37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</row>
    <row r="144" spans="1:37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</row>
    <row r="145" spans="1:37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</row>
    <row r="146" spans="1:37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</row>
    <row r="147" spans="1:37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1161.078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1789.7660000000001</v>
      </c>
      <c r="M147">
        <v>0</v>
      </c>
      <c r="N147">
        <v>0</v>
      </c>
      <c r="O147">
        <v>0</v>
      </c>
      <c r="P147">
        <v>-0.45800000000000002</v>
      </c>
      <c r="Q147">
        <v>0</v>
      </c>
      <c r="R147">
        <v>0</v>
      </c>
      <c r="S147">
        <v>0</v>
      </c>
      <c r="T147">
        <v>1048.556</v>
      </c>
      <c r="U147">
        <v>0</v>
      </c>
      <c r="V147">
        <v>0</v>
      </c>
      <c r="W147">
        <v>0</v>
      </c>
      <c r="X147">
        <v>0</v>
      </c>
      <c r="Y147">
        <v>1960.0419999999999</v>
      </c>
      <c r="Z147">
        <v>0</v>
      </c>
      <c r="AA147">
        <v>0</v>
      </c>
      <c r="AB147">
        <v>0</v>
      </c>
      <c r="AC147">
        <v>0</v>
      </c>
      <c r="AD147">
        <v>113.498</v>
      </c>
      <c r="AE147">
        <v>85.539000000000001</v>
      </c>
      <c r="AF147">
        <v>0</v>
      </c>
      <c r="AG147">
        <v>93.108999999999995</v>
      </c>
      <c r="AH147">
        <v>57.77</v>
      </c>
      <c r="AI147">
        <v>0</v>
      </c>
      <c r="AJ147">
        <v>0</v>
      </c>
      <c r="AK147">
        <v>0</v>
      </c>
    </row>
    <row r="148" spans="1:37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</row>
    <row r="149" spans="1:37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</row>
    <row r="150" spans="1:37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</row>
    <row r="151" spans="1:37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</row>
    <row r="152" spans="1:37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</row>
    <row r="153" spans="1:37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</row>
    <row r="154" spans="1:37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</row>
    <row r="155" spans="1:37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</row>
    <row r="156" spans="1:37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</row>
    <row r="157" spans="1:37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</row>
    <row r="158" spans="1:37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</row>
    <row r="159" spans="1:37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</row>
    <row r="160" spans="1:37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</row>
    <row r="161" spans="1:37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</row>
    <row r="162" spans="1:37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</row>
    <row r="163" spans="1:37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</row>
    <row r="164" spans="1:37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</row>
    <row r="165" spans="1:37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</row>
    <row r="166" spans="1:37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</row>
    <row r="167" spans="1:37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</row>
    <row r="168" spans="1:37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</row>
    <row r="169" spans="1:37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</row>
    <row r="170" spans="1:37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</row>
    <row r="171" spans="1:37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</row>
    <row r="172" spans="1:37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</row>
    <row r="173" spans="1:37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</row>
    <row r="174" spans="1:37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</row>
    <row r="175" spans="1:37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</row>
    <row r="176" spans="1:37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</row>
    <row r="177" spans="1:37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</row>
    <row r="178" spans="1:37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</row>
    <row r="179" spans="1:37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</row>
    <row r="180" spans="1:37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</row>
    <row r="181" spans="1:37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</row>
    <row r="182" spans="1:37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</row>
    <row r="183" spans="1:37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</row>
    <row r="184" spans="1:37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</row>
    <row r="185" spans="1:37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</row>
    <row r="186" spans="1:37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</row>
    <row r="187" spans="1:37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</row>
    <row r="188" spans="1:37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</row>
    <row r="189" spans="1:37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</row>
    <row r="190" spans="1:37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</row>
    <row r="191" spans="1:37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</row>
    <row r="192" spans="1:37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</row>
    <row r="193" spans="1:37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</row>
    <row r="194" spans="1:37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</row>
    <row r="195" spans="1:37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</row>
    <row r="196" spans="1:37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</row>
    <row r="197" spans="1:37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</row>
    <row r="198" spans="1:37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</row>
    <row r="199" spans="1:37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</row>
    <row r="200" spans="1:37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</row>
    <row r="201" spans="1:37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</row>
    <row r="202" spans="1:37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</row>
    <row r="203" spans="1:37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</row>
    <row r="204" spans="1:37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</row>
    <row r="205" spans="1:37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</row>
    <row r="206" spans="1:37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</row>
    <row r="207" spans="1:37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</row>
    <row r="208" spans="1:37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</row>
    <row r="209" spans="1:37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</row>
    <row r="210" spans="1:37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</row>
    <row r="211" spans="1:37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</row>
    <row r="212" spans="1:37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</row>
    <row r="213" spans="1:37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</row>
    <row r="214" spans="1:37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</row>
    <row r="215" spans="1:37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</row>
    <row r="216" spans="1:37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</row>
    <row r="217" spans="1:37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</row>
    <row r="218" spans="1:37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</row>
    <row r="219" spans="1:37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</row>
    <row r="220" spans="1:37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</row>
    <row r="221" spans="1:37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</row>
    <row r="222" spans="1:37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</row>
    <row r="223" spans="1:37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</row>
    <row r="224" spans="1:37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</row>
    <row r="225" spans="1:37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</row>
    <row r="226" spans="1:37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</row>
    <row r="227" spans="1:37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</row>
    <row r="228" spans="1:37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</row>
    <row r="229" spans="1:37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</row>
    <row r="230" spans="1:37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</row>
    <row r="231" spans="1:37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</row>
    <row r="232" spans="1:37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</row>
    <row r="233" spans="1:37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</row>
    <row r="234" spans="1:37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</row>
    <row r="235" spans="1:37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</row>
    <row r="236" spans="1:37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</row>
    <row r="237" spans="1:37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</row>
    <row r="238" spans="1:37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</row>
    <row r="239" spans="1:37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</row>
    <row r="240" spans="1:37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</row>
    <row r="241" spans="1:37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</row>
    <row r="242" spans="1:37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</row>
    <row r="243" spans="1:37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</row>
    <row r="244" spans="1:37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</row>
    <row r="245" spans="1:37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</row>
    <row r="246" spans="1:37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</row>
    <row r="247" spans="1:37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</row>
    <row r="248" spans="1:37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</row>
    <row r="249" spans="1:37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</row>
    <row r="250" spans="1:37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</row>
    <row r="251" spans="1:37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</row>
    <row r="252" spans="1:37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</row>
    <row r="253" spans="1:37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</row>
    <row r="254" spans="1:37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</row>
    <row r="255" spans="1:37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</row>
    <row r="256" spans="1:37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</row>
    <row r="257" spans="1:37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</row>
    <row r="258" spans="1:37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</row>
    <row r="259" spans="1:37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</row>
    <row r="260" spans="1:37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</row>
    <row r="261" spans="1:37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</row>
    <row r="262" spans="1:37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</row>
    <row r="263" spans="1:37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</row>
    <row r="264" spans="1:37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</row>
    <row r="265" spans="1:37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</row>
    <row r="266" spans="1:37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</row>
    <row r="267" spans="1:37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</row>
    <row r="268" spans="1:37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</row>
    <row r="269" spans="1:37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</row>
    <row r="270" spans="1:37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</row>
    <row r="271" spans="1:37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</row>
    <row r="272" spans="1:37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</row>
    <row r="273" spans="1:37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</row>
    <row r="274" spans="1:37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</row>
    <row r="275" spans="1:37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</row>
    <row r="276" spans="1:37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</row>
    <row r="277" spans="1:37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</row>
    <row r="278" spans="1:37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7555.8360000000002</v>
      </c>
      <c r="F278">
        <v>0</v>
      </c>
      <c r="G278">
        <v>3401.87</v>
      </c>
      <c r="H278">
        <v>0</v>
      </c>
      <c r="I278">
        <v>0</v>
      </c>
      <c r="J278">
        <v>100.661</v>
      </c>
      <c r="K278">
        <v>12515.446</v>
      </c>
      <c r="L278">
        <v>3027.7959999999998</v>
      </c>
      <c r="M278">
        <v>1824.829</v>
      </c>
      <c r="N278">
        <v>1290.5940000000001</v>
      </c>
      <c r="O278">
        <v>178.017</v>
      </c>
      <c r="P278">
        <v>4301.3500000000004</v>
      </c>
      <c r="Q278">
        <v>4039.3040000000001</v>
      </c>
      <c r="R278">
        <v>1143.6659999999999</v>
      </c>
      <c r="S278">
        <v>603.31799999999998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922.33100000000002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</row>
    <row r="279" spans="1:37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</row>
    <row r="280" spans="1:37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</row>
    <row r="281" spans="1:37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</row>
    <row r="282" spans="1:37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</row>
    <row r="283" spans="1:37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</row>
    <row r="284" spans="1:37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</row>
    <row r="285" spans="1:37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</row>
    <row r="286" spans="1:37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</row>
    <row r="287" spans="1:37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</row>
    <row r="288" spans="1:37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</row>
    <row r="289" spans="1:37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</row>
    <row r="290" spans="1:37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</row>
    <row r="291" spans="1:37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</row>
    <row r="292" spans="1:37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</row>
    <row r="293" spans="1:37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</row>
    <row r="294" spans="1:37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</row>
    <row r="295" spans="1:37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</row>
    <row r="296" spans="1:37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</row>
    <row r="297" spans="1:37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</row>
    <row r="298" spans="1:37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</row>
    <row r="299" spans="1:37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</row>
    <row r="300" spans="1:37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</row>
    <row r="301" spans="1:37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</row>
    <row r="302" spans="1:37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</row>
    <row r="303" spans="1:37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</row>
    <row r="304" spans="1:37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</row>
    <row r="305" spans="1:37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</row>
    <row r="306" spans="1:37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</row>
    <row r="307" spans="1:37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</row>
    <row r="308" spans="1:37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</row>
    <row r="309" spans="1:37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</row>
    <row r="310" spans="1:37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</row>
    <row r="311" spans="1:37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</row>
    <row r="312" spans="1:37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</row>
    <row r="313" spans="1:37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</row>
    <row r="314" spans="1:37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</row>
    <row r="315" spans="1:37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</row>
    <row r="316" spans="1:37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</row>
    <row r="317" spans="1:37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</row>
    <row r="318" spans="1:37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</row>
    <row r="319" spans="1:37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</row>
    <row r="320" spans="1:37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</row>
    <row r="321" spans="1:37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</row>
    <row r="322" spans="1:37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</row>
    <row r="323" spans="1:37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</row>
    <row r="324" spans="1:37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</row>
    <row r="325" spans="1:37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</row>
    <row r="326" spans="1:37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</row>
    <row r="327" spans="1:37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</row>
    <row r="328" spans="1:37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</row>
    <row r="329" spans="1:37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</row>
    <row r="330" spans="1:37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</row>
    <row r="331" spans="1:37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</row>
    <row r="332" spans="1:37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</row>
    <row r="333" spans="1:37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310.45999999999998</v>
      </c>
      <c r="F333">
        <v>164.261</v>
      </c>
      <c r="G333">
        <v>192.33199999999999</v>
      </c>
      <c r="H333">
        <v>13.984999999999999</v>
      </c>
      <c r="I333">
        <v>93.617999999999995</v>
      </c>
      <c r="J333">
        <v>67.638999999999996</v>
      </c>
      <c r="K333">
        <v>390.02</v>
      </c>
      <c r="L333">
        <v>208.82599999999999</v>
      </c>
      <c r="M333">
        <v>25.93</v>
      </c>
      <c r="N333">
        <v>92.465000000000003</v>
      </c>
      <c r="O333">
        <v>18.021999999999998</v>
      </c>
      <c r="P333">
        <v>131.52799999999999</v>
      </c>
      <c r="Q333">
        <v>152.85900000000001</v>
      </c>
      <c r="R333">
        <v>127.837</v>
      </c>
      <c r="S333">
        <v>111.63500000000001</v>
      </c>
      <c r="T333">
        <v>0</v>
      </c>
      <c r="U333">
        <v>0</v>
      </c>
      <c r="V333">
        <v>668.673</v>
      </c>
      <c r="W333">
        <v>33.947000000000003</v>
      </c>
      <c r="X333">
        <v>28.856000000000002</v>
      </c>
      <c r="Y333">
        <v>0</v>
      </c>
      <c r="Z333">
        <v>26.942</v>
      </c>
      <c r="AA333">
        <v>4.4379999999999997</v>
      </c>
      <c r="AB333">
        <v>320.79899999999998</v>
      </c>
      <c r="AC333">
        <v>233.886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3.7999999999999999E-2</v>
      </c>
      <c r="AK333">
        <v>0</v>
      </c>
    </row>
    <row r="334" spans="1:37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-60.555999999999997</v>
      </c>
      <c r="F334">
        <v>-118.604</v>
      </c>
      <c r="G334">
        <v>-94.081000000000003</v>
      </c>
      <c r="H334">
        <v>-8.67</v>
      </c>
      <c r="I334">
        <v>-39.942999999999998</v>
      </c>
      <c r="J334">
        <v>-24.47</v>
      </c>
      <c r="K334">
        <v>-88.751000000000005</v>
      </c>
      <c r="L334">
        <v>-170.72399999999999</v>
      </c>
      <c r="M334">
        <v>-12.387</v>
      </c>
      <c r="N334">
        <v>-15.613</v>
      </c>
      <c r="O334">
        <v>-4.49</v>
      </c>
      <c r="P334">
        <v>-72.998999999999995</v>
      </c>
      <c r="Q334">
        <v>-40.280999999999999</v>
      </c>
      <c r="R334">
        <v>-19.143999999999998</v>
      </c>
      <c r="S334">
        <v>-70.481999999999999</v>
      </c>
      <c r="T334">
        <v>-42.289000000000001</v>
      </c>
      <c r="U334">
        <v>-5.88</v>
      </c>
      <c r="V334">
        <v>-7.4450000000000003</v>
      </c>
      <c r="W334">
        <v>-2.5619999999999998</v>
      </c>
      <c r="X334">
        <v>-0.26600000000000001</v>
      </c>
      <c r="Y334">
        <v>-1.35</v>
      </c>
      <c r="Z334">
        <v>-8.1280000000000001</v>
      </c>
      <c r="AA334">
        <v>-3.843</v>
      </c>
      <c r="AB334">
        <v>-26.545000000000002</v>
      </c>
      <c r="AC334">
        <v>-60.872</v>
      </c>
      <c r="AD334">
        <v>-6.2279999999999998</v>
      </c>
      <c r="AE334">
        <v>-4.4560000000000004</v>
      </c>
      <c r="AF334">
        <v>-1.2529999999999999</v>
      </c>
      <c r="AG334">
        <v>-3.097</v>
      </c>
      <c r="AH334">
        <v>-3.2890000000000001</v>
      </c>
      <c r="AI334">
        <v>-0.83899999999999997</v>
      </c>
      <c r="AJ334">
        <v>-8.7999999999999995E-2</v>
      </c>
      <c r="AK334">
        <v>-1.032</v>
      </c>
    </row>
    <row r="335" spans="1:37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0</v>
      </c>
      <c r="F335">
        <v>-19.477</v>
      </c>
      <c r="G335">
        <v>-3.4119999999999999</v>
      </c>
      <c r="H335">
        <v>0</v>
      </c>
      <c r="I335">
        <v>0</v>
      </c>
      <c r="J335">
        <v>-37.406999999999996</v>
      </c>
      <c r="K335">
        <v>-1.2050000000000001</v>
      </c>
      <c r="L335">
        <v>-11.708</v>
      </c>
      <c r="M335">
        <v>-2.2999999999999998</v>
      </c>
      <c r="N335">
        <v>-11.653</v>
      </c>
      <c r="O335">
        <v>0</v>
      </c>
      <c r="P335">
        <v>-6.6219999999999999</v>
      </c>
      <c r="Q335">
        <v>-27.762</v>
      </c>
      <c r="R335">
        <v>-2.2999999999999998</v>
      </c>
      <c r="S335">
        <v>-28.459</v>
      </c>
      <c r="T335">
        <v>-24.922000000000001</v>
      </c>
      <c r="U335">
        <v>0</v>
      </c>
      <c r="V335">
        <v>-36.380000000000003</v>
      </c>
      <c r="W335">
        <v>-11.243</v>
      </c>
      <c r="X335">
        <v>-4.3410000000000002</v>
      </c>
      <c r="Y335">
        <v>-7.3810000000000002</v>
      </c>
      <c r="Z335">
        <v>0</v>
      </c>
      <c r="AA335">
        <v>0</v>
      </c>
      <c r="AB335">
        <v>0</v>
      </c>
      <c r="AC335">
        <v>-2.9000000000000001E-2</v>
      </c>
      <c r="AD335">
        <v>0</v>
      </c>
      <c r="AE335">
        <v>0</v>
      </c>
      <c r="AF335">
        <v>0</v>
      </c>
      <c r="AG335">
        <v>0</v>
      </c>
      <c r="AH335">
        <v>-0.94599999999999995</v>
      </c>
      <c r="AI335">
        <v>-0.10299999999999999</v>
      </c>
      <c r="AJ335">
        <v>0</v>
      </c>
      <c r="AK335">
        <v>0</v>
      </c>
    </row>
    <row r="336" spans="1:37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</row>
    <row r="337" spans="1:37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</row>
    <row r="338" spans="1:37" ht="15.75" x14ac:dyDescent="0.25">
      <c r="A338" s="7" t="s">
        <v>605</v>
      </c>
      <c r="B338" s="7" t="s">
        <v>606</v>
      </c>
      <c r="C338" s="7"/>
      <c r="D338" s="7"/>
      <c r="E338">
        <v>122342.99</v>
      </c>
      <c r="F338">
        <v>250653.69099999999</v>
      </c>
      <c r="G338">
        <v>204674.78</v>
      </c>
      <c r="H338">
        <v>19909.009999999998</v>
      </c>
      <c r="I338">
        <v>84702.055999999997</v>
      </c>
      <c r="J338">
        <v>44102.131999999998</v>
      </c>
      <c r="K338">
        <v>152925.48300000001</v>
      </c>
      <c r="L338">
        <v>332265.99</v>
      </c>
      <c r="M338">
        <v>38217.337</v>
      </c>
      <c r="N338">
        <v>55099.974000000002</v>
      </c>
      <c r="O338">
        <v>8256.7119999999995</v>
      </c>
      <c r="P338">
        <v>149197.80499999999</v>
      </c>
      <c r="Q338">
        <v>92038.403000000006</v>
      </c>
      <c r="R338">
        <v>42404.095000000001</v>
      </c>
      <c r="S338">
        <v>143544.34400000001</v>
      </c>
      <c r="T338">
        <v>87513.307000000001</v>
      </c>
      <c r="U338">
        <v>13816.199000000001</v>
      </c>
      <c r="V338">
        <v>441181.23100000003</v>
      </c>
      <c r="W338">
        <v>114541.09600000001</v>
      </c>
      <c r="X338">
        <v>14382.157999999999</v>
      </c>
      <c r="Y338">
        <v>167050.08600000001</v>
      </c>
      <c r="Z338">
        <v>15307.638999999999</v>
      </c>
      <c r="AA338">
        <v>7817.0249999999996</v>
      </c>
      <c r="AB338">
        <v>205536.47500000001</v>
      </c>
      <c r="AC338">
        <v>110555.216</v>
      </c>
      <c r="AD338">
        <v>15958.346</v>
      </c>
      <c r="AE338">
        <v>9987.8179999999993</v>
      </c>
      <c r="AF338">
        <v>2413.4189999999999</v>
      </c>
      <c r="AG338">
        <v>7651.1180000000004</v>
      </c>
      <c r="AH338">
        <v>7060.7259999999997</v>
      </c>
      <c r="AI338">
        <v>1791.7750000000001</v>
      </c>
      <c r="AJ338">
        <v>765.37</v>
      </c>
      <c r="AK338">
        <v>2603.1680000000001</v>
      </c>
    </row>
    <row r="340" spans="1:37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 t="shared" ref="H340:AK340" si="0">SUM(H5:H337)-H338</f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</row>
    <row r="342" spans="1:37" x14ac:dyDescent="0.2">
      <c r="A342" t="s">
        <v>608</v>
      </c>
      <c r="D342">
        <v>1</v>
      </c>
      <c r="E342" s="11">
        <f>SUMIF($D$4:$D$336,$D$342,E4:E336)</f>
        <v>3805.4210000000003</v>
      </c>
      <c r="F342" s="11">
        <f>SUMIF($D$4:$D$336,$D$342,F4:F336)</f>
        <v>20989.559000000001</v>
      </c>
      <c r="G342" s="11">
        <f>SUMIF($D$4:$D$336,$D$342,G4:G336)</f>
        <v>19862.805</v>
      </c>
      <c r="H342" s="11">
        <f t="shared" ref="H342:AK342" si="1">SUMIF($D$4:$D$336,$D$342,H4:H336)</f>
        <v>151.44499999999999</v>
      </c>
      <c r="I342" s="11">
        <f t="shared" si="1"/>
        <v>7702.0709999999999</v>
      </c>
      <c r="J342" s="11">
        <f t="shared" si="1"/>
        <v>2473.5680000000002</v>
      </c>
      <c r="K342" s="11">
        <f t="shared" si="1"/>
        <v>2645.2179999999998</v>
      </c>
      <c r="L342" s="11">
        <f t="shared" si="1"/>
        <v>24351.053</v>
      </c>
      <c r="M342" s="11">
        <f t="shared" si="1"/>
        <v>508.70300000000003</v>
      </c>
      <c r="N342" s="11">
        <f t="shared" si="1"/>
        <v>819.73</v>
      </c>
      <c r="O342" s="11">
        <f t="shared" si="1"/>
        <v>424.15999999999997</v>
      </c>
      <c r="P342" s="11">
        <f>SUMIF($D$4:$D$336,$D$342,P4:P336)</f>
        <v>9535.135000000002</v>
      </c>
      <c r="Q342" s="11">
        <f t="shared" si="1"/>
        <v>5215.3209999999999</v>
      </c>
      <c r="R342" s="11">
        <f t="shared" si="1"/>
        <v>2042.9199999999998</v>
      </c>
      <c r="S342" s="11">
        <f t="shared" si="1"/>
        <v>12330.487999999999</v>
      </c>
      <c r="T342" s="11">
        <f t="shared" si="1"/>
        <v>10462.475999999999</v>
      </c>
      <c r="U342" s="11">
        <f>SUMIF($D$4:$D$336,$D$342,U4:U336)</f>
        <v>702.81100000000004</v>
      </c>
      <c r="V342" s="11">
        <f t="shared" si="1"/>
        <v>17334.508000000002</v>
      </c>
      <c r="W342" s="11">
        <f t="shared" si="1"/>
        <v>11094.291999999999</v>
      </c>
      <c r="X342" s="11">
        <f t="shared" si="1"/>
        <v>880.82</v>
      </c>
      <c r="Y342" s="11">
        <f t="shared" si="1"/>
        <v>18108.666000000001</v>
      </c>
      <c r="Z342" s="11">
        <f t="shared" si="1"/>
        <v>430.23</v>
      </c>
      <c r="AA342" s="11">
        <f t="shared" si="1"/>
        <v>117.40199999999999</v>
      </c>
      <c r="AB342" s="11">
        <f t="shared" si="1"/>
        <v>9050.5720000000001</v>
      </c>
      <c r="AC342" s="11">
        <f t="shared" si="1"/>
        <v>-420.89300000000003</v>
      </c>
      <c r="AD342" s="11">
        <f t="shared" si="1"/>
        <v>2998.4969999999998</v>
      </c>
      <c r="AE342" s="11">
        <f t="shared" si="1"/>
        <v>940.20800000000008</v>
      </c>
      <c r="AF342" s="11">
        <f t="shared" si="1"/>
        <v>230.72</v>
      </c>
      <c r="AG342" s="11">
        <f t="shared" si="1"/>
        <v>942.77099999999996</v>
      </c>
      <c r="AH342" s="11">
        <f t="shared" si="1"/>
        <v>709.87900000000002</v>
      </c>
      <c r="AI342" s="11">
        <f t="shared" si="1"/>
        <v>515.13699999999994</v>
      </c>
      <c r="AJ342" s="11">
        <f t="shared" si="1"/>
        <v>548.07100000000003</v>
      </c>
      <c r="AK342" s="11">
        <f t="shared" si="1"/>
        <v>359.678</v>
      </c>
    </row>
    <row r="343" spans="1:37" x14ac:dyDescent="0.2">
      <c r="A343" t="s">
        <v>609</v>
      </c>
      <c r="D343">
        <v>2</v>
      </c>
      <c r="E343" s="11">
        <f>SUMIF($D$4:$D$336,$D$343,E4:E336)</f>
        <v>49220.473000000005</v>
      </c>
      <c r="F343" s="11">
        <f>SUMIF($D$4:$D$336,$D$343,F4:F336)</f>
        <v>77741.284</v>
      </c>
      <c r="G343" s="11">
        <f>SUMIF($D$4:$D$336,$D$343,G4:G336)</f>
        <v>52296.42</v>
      </c>
      <c r="H343" s="11">
        <f t="shared" ref="H343:AK343" si="2">SUMIF($D$4:$D$336,$D$343,H4:H336)</f>
        <v>19752.25</v>
      </c>
      <c r="I343" s="11">
        <f t="shared" si="2"/>
        <v>26033.170999999998</v>
      </c>
      <c r="J343" s="11">
        <f t="shared" si="2"/>
        <v>8670.994999999999</v>
      </c>
      <c r="K343" s="11">
        <f t="shared" si="2"/>
        <v>61850.098000000005</v>
      </c>
      <c r="L343" s="11">
        <f t="shared" si="2"/>
        <v>87909.956000000006</v>
      </c>
      <c r="M343" s="11">
        <f t="shared" si="2"/>
        <v>35872.561999999998</v>
      </c>
      <c r="N343" s="11">
        <f t="shared" si="2"/>
        <v>22749.617000000002</v>
      </c>
      <c r="O343" s="11">
        <f t="shared" si="2"/>
        <v>0</v>
      </c>
      <c r="P343" s="11">
        <f>SUMIF($D$4:$D$336,$D$343,P4:P336)</f>
        <v>35858.474999999999</v>
      </c>
      <c r="Q343" s="11">
        <f t="shared" si="2"/>
        <v>20175.991999999998</v>
      </c>
      <c r="R343" s="11">
        <f t="shared" si="2"/>
        <v>15510.517000000002</v>
      </c>
      <c r="S343" s="11">
        <f t="shared" si="2"/>
        <v>1957.8</v>
      </c>
      <c r="T343" s="11">
        <f t="shared" si="2"/>
        <v>36143.921000000002</v>
      </c>
      <c r="U343" s="11">
        <f>SUMIF($D$4:$D$336,$D$343,U4:U336)</f>
        <v>0</v>
      </c>
      <c r="V343" s="11">
        <f t="shared" si="2"/>
        <v>144413.66300000003</v>
      </c>
      <c r="W343" s="11">
        <f t="shared" si="2"/>
        <v>2065.4789999999998</v>
      </c>
      <c r="X343" s="11">
        <f t="shared" si="2"/>
        <v>3297.393</v>
      </c>
      <c r="Y343" s="11">
        <f t="shared" si="2"/>
        <v>73866.922000000006</v>
      </c>
      <c r="Z343" s="11">
        <f t="shared" si="2"/>
        <v>6638.2280000000001</v>
      </c>
      <c r="AA343" s="11">
        <f t="shared" si="2"/>
        <v>79.951999999999998</v>
      </c>
      <c r="AB343" s="11">
        <f t="shared" si="2"/>
        <v>70081.377999999997</v>
      </c>
      <c r="AC343" s="11">
        <f t="shared" si="2"/>
        <v>27405.748</v>
      </c>
      <c r="AD343" s="11">
        <f t="shared" si="2"/>
        <v>6859.7579999999998</v>
      </c>
      <c r="AE343" s="11">
        <f t="shared" si="2"/>
        <v>4659.1390000000001</v>
      </c>
      <c r="AF343" s="11">
        <f t="shared" si="2"/>
        <v>0</v>
      </c>
      <c r="AG343" s="11">
        <f t="shared" si="2"/>
        <v>3444.7840000000001</v>
      </c>
      <c r="AH343" s="11">
        <f t="shared" si="2"/>
        <v>3136.5549999999998</v>
      </c>
      <c r="AI343" s="11">
        <f t="shared" si="2"/>
        <v>0</v>
      </c>
      <c r="AJ343" s="11">
        <f t="shared" si="2"/>
        <v>0</v>
      </c>
      <c r="AK343" s="11">
        <f t="shared" si="2"/>
        <v>0</v>
      </c>
    </row>
    <row r="344" spans="1:37" x14ac:dyDescent="0.2">
      <c r="A344" t="s">
        <v>610</v>
      </c>
      <c r="D344">
        <v>3</v>
      </c>
      <c r="E344" s="11">
        <f>SUMIF($D$4:$D$336,$D$344,E4:E336)</f>
        <v>48049.388999999996</v>
      </c>
      <c r="F344" s="11">
        <f>SUMIF($D$4:$D$336,$D$344,F4:F336)</f>
        <v>0</v>
      </c>
      <c r="G344" s="11">
        <f>SUMIF($D$4:$D$336,$D$344,G4:G336)</f>
        <v>34347.165000000001</v>
      </c>
      <c r="H344" s="11">
        <f t="shared" ref="H344:AK344" si="3">SUMIF($D$4:$D$336,$D$344,H4:H336)</f>
        <v>0</v>
      </c>
      <c r="I344" s="11">
        <f t="shared" si="3"/>
        <v>23292.802</v>
      </c>
      <c r="J344" s="11">
        <f t="shared" si="3"/>
        <v>8838.7669999999998</v>
      </c>
      <c r="K344" s="11">
        <f t="shared" si="3"/>
        <v>58489.905000000006</v>
      </c>
      <c r="L344" s="11">
        <f t="shared" si="3"/>
        <v>0</v>
      </c>
      <c r="M344" s="11">
        <f t="shared" si="3"/>
        <v>0</v>
      </c>
      <c r="N344" s="11">
        <f t="shared" si="3"/>
        <v>16491.424999999999</v>
      </c>
      <c r="O344" s="11">
        <f t="shared" si="3"/>
        <v>106.753</v>
      </c>
      <c r="P344" s="11">
        <f>SUMIF($D$4:$D$336,$D$344,P4:P336)</f>
        <v>30537.504000000004</v>
      </c>
      <c r="Q344" s="11">
        <f t="shared" si="3"/>
        <v>17857.832999999999</v>
      </c>
      <c r="R344" s="11">
        <f t="shared" si="3"/>
        <v>15504.437000000002</v>
      </c>
      <c r="S344" s="11">
        <f t="shared" si="3"/>
        <v>0</v>
      </c>
      <c r="T344" s="11">
        <f t="shared" si="3"/>
        <v>0</v>
      </c>
      <c r="U344" s="11">
        <f>SUMIF($D$4:$D$336,$D$344,U4:U336)</f>
        <v>6337.4960000000001</v>
      </c>
      <c r="V344" s="11">
        <f t="shared" si="3"/>
        <v>145559.43700000001</v>
      </c>
      <c r="W344" s="11">
        <f t="shared" si="3"/>
        <v>0</v>
      </c>
      <c r="X344" s="11">
        <f t="shared" si="3"/>
        <v>2929.8249999999998</v>
      </c>
      <c r="Y344" s="11">
        <f t="shared" si="3"/>
        <v>0</v>
      </c>
      <c r="Z344" s="11">
        <f t="shared" si="3"/>
        <v>6706.1709999999994</v>
      </c>
      <c r="AA344" s="11">
        <f t="shared" si="3"/>
        <v>0</v>
      </c>
      <c r="AB344" s="11">
        <f t="shared" si="3"/>
        <v>45472.023999999998</v>
      </c>
      <c r="AC344" s="11">
        <f t="shared" si="3"/>
        <v>26569.210000000003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0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1113.443</v>
      </c>
    </row>
    <row r="345" spans="1:37" x14ac:dyDescent="0.2">
      <c r="A345" t="s">
        <v>611</v>
      </c>
      <c r="B345">
        <v>7</v>
      </c>
      <c r="D345">
        <v>4</v>
      </c>
      <c r="E345" s="11">
        <f>SUMIF($D$4:$D$336,$D$345,E4:E336)</f>
        <v>11593.07</v>
      </c>
      <c r="F345" s="11">
        <f>SUMIF($D$4:$D$336,$D$345,F4:F336)</f>
        <v>151140.52700000003</v>
      </c>
      <c r="G345" s="11">
        <f>SUMIF($D$4:$D$336,$D$345,G4:G336)</f>
        <v>94370.317999999999</v>
      </c>
      <c r="H345" s="11">
        <f t="shared" ref="H345:AK345" si="4">SUMIF($D$4:$D$336,$D$345,H4:H336)</f>
        <v>0</v>
      </c>
      <c r="I345" s="11">
        <f t="shared" si="4"/>
        <v>27434.330999999998</v>
      </c>
      <c r="J345" s="11">
        <f t="shared" si="4"/>
        <v>23973.868999999999</v>
      </c>
      <c r="K345" s="11">
        <f t="shared" si="4"/>
        <v>14754.668</v>
      </c>
      <c r="L345" s="11">
        <f t="shared" si="4"/>
        <v>216950.791</v>
      </c>
      <c r="M345" s="11">
        <f t="shared" si="4"/>
        <v>0</v>
      </c>
      <c r="N345" s="11">
        <f t="shared" si="4"/>
        <v>13568.894999999999</v>
      </c>
      <c r="O345" s="11">
        <f t="shared" si="4"/>
        <v>7462.07</v>
      </c>
      <c r="P345" s="11">
        <f>SUMIF($D$4:$D$336,$D$345,P4:P336)</f>
        <v>68913.433999999994</v>
      </c>
      <c r="Q345" s="11">
        <f t="shared" si="4"/>
        <v>44445.948000000004</v>
      </c>
      <c r="R345" s="11">
        <f t="shared" si="4"/>
        <v>7899.9129999999996</v>
      </c>
      <c r="S345" s="11">
        <f t="shared" si="4"/>
        <v>128640.04399999999</v>
      </c>
      <c r="T345" s="11">
        <f t="shared" si="4"/>
        <v>40974.120999999999</v>
      </c>
      <c r="U345" s="11">
        <f>SUMIF($D$4:$D$336,$D$345,U4:U336)</f>
        <v>6781.7720000000008</v>
      </c>
      <c r="V345" s="11">
        <f t="shared" si="4"/>
        <v>131526.68</v>
      </c>
      <c r="W345" s="11">
        <f t="shared" si="4"/>
        <v>101361.18299999999</v>
      </c>
      <c r="X345" s="11">
        <f t="shared" si="4"/>
        <v>7198.4250000000002</v>
      </c>
      <c r="Y345" s="11">
        <f t="shared" si="4"/>
        <v>75083.229000000007</v>
      </c>
      <c r="Z345" s="11">
        <f t="shared" si="4"/>
        <v>1334.9880000000001</v>
      </c>
      <c r="AA345" s="11">
        <f t="shared" si="4"/>
        <v>7619.0760000000009</v>
      </c>
      <c r="AB345" s="11">
        <f t="shared" si="4"/>
        <v>80638.247000000003</v>
      </c>
      <c r="AC345" s="11">
        <f t="shared" si="4"/>
        <v>54327.986000000004</v>
      </c>
      <c r="AD345" s="11">
        <f t="shared" si="4"/>
        <v>6106.3189999999995</v>
      </c>
      <c r="AE345" s="11">
        <f t="shared" si="4"/>
        <v>4392.9269999999997</v>
      </c>
      <c r="AF345" s="11">
        <f t="shared" si="4"/>
        <v>1732.7139999999999</v>
      </c>
      <c r="AG345" s="11">
        <f t="shared" si="4"/>
        <v>3266.66</v>
      </c>
      <c r="AH345" s="11">
        <f t="shared" si="4"/>
        <v>3218.527</v>
      </c>
      <c r="AI345" s="11">
        <f t="shared" si="4"/>
        <v>1162.2139999999999</v>
      </c>
      <c r="AJ345" s="11">
        <f t="shared" si="4"/>
        <v>217.34899999999999</v>
      </c>
      <c r="AK345" s="11">
        <f t="shared" si="4"/>
        <v>1131.079</v>
      </c>
    </row>
    <row r="346" spans="1:37" x14ac:dyDescent="0.2">
      <c r="A346" t="s">
        <v>612</v>
      </c>
      <c r="D346">
        <v>5</v>
      </c>
      <c r="E346" s="11">
        <f>SUMIF($D$4:$D$336,$D$346,E4:E336)</f>
        <v>7555.8360000000002</v>
      </c>
      <c r="F346" s="11">
        <f>SUMIF($D$4:$D$336,$D$346,F4:F336)</f>
        <v>0</v>
      </c>
      <c r="G346" s="11">
        <f>SUMIF($D$4:$D$336,$D$346,G4:G336)</f>
        <v>3401.87</v>
      </c>
      <c r="H346" s="11">
        <f t="shared" ref="H346:AK346" si="5">SUMIF($D$4:$D$336,$D$346,H4:H336)</f>
        <v>0</v>
      </c>
      <c r="I346" s="11">
        <f t="shared" si="5"/>
        <v>0</v>
      </c>
      <c r="J346" s="11">
        <f t="shared" si="5"/>
        <v>100.661</v>
      </c>
      <c r="K346" s="11">
        <f t="shared" si="5"/>
        <v>12515.446</v>
      </c>
      <c r="L346" s="11">
        <f t="shared" si="5"/>
        <v>3027.7959999999998</v>
      </c>
      <c r="M346" s="11">
        <f t="shared" si="5"/>
        <v>1824.829</v>
      </c>
      <c r="N346" s="11">
        <f t="shared" si="5"/>
        <v>1290.5940000000001</v>
      </c>
      <c r="O346" s="11">
        <f t="shared" si="5"/>
        <v>178.017</v>
      </c>
      <c r="P346" s="11">
        <f>SUMIF($D$4:$D$336,$D$346,P4:P336)</f>
        <v>4301.3500000000004</v>
      </c>
      <c r="Q346" s="11">
        <f t="shared" si="5"/>
        <v>4039.3040000000001</v>
      </c>
      <c r="R346" s="11">
        <f t="shared" si="5"/>
        <v>1143.6659999999999</v>
      </c>
      <c r="S346" s="11">
        <f t="shared" si="5"/>
        <v>603.31799999999998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922.33100000000002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</row>
    <row r="347" spans="1:37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2118.8009999999999</v>
      </c>
      <c r="F347" s="11">
        <f>SUMIF($D$4:$D$336,$D$347,F4:F336)+SUMIF($D$4:$D$336,$B$347,F4:F336)</f>
        <v>782.32099999999991</v>
      </c>
      <c r="G347" s="11">
        <f>SUMIF($D$4:$D$336,$D$347,G4:G336)+SUMIF($D$4:$D$336,$B$347,G4:G336)</f>
        <v>396.202</v>
      </c>
      <c r="H347" s="11">
        <f t="shared" ref="H347:AK347" si="6">SUMIF($D$4:$D$336,$D$347,H4:H336)+SUMIF($D$4:$D$336,$B$347,H4:H336)</f>
        <v>5.3149999999999995</v>
      </c>
      <c r="I347" s="11">
        <f t="shared" si="6"/>
        <v>239.68100000000004</v>
      </c>
      <c r="J347" s="11">
        <f t="shared" si="6"/>
        <v>44.272000000000006</v>
      </c>
      <c r="K347" s="11">
        <f t="shared" si="6"/>
        <v>2670.1479999999997</v>
      </c>
      <c r="L347" s="11">
        <f t="shared" si="6"/>
        <v>26.394000000000005</v>
      </c>
      <c r="M347" s="11">
        <f t="shared" si="6"/>
        <v>11.242999999999999</v>
      </c>
      <c r="N347" s="11">
        <f t="shared" si="6"/>
        <v>179.71300000000002</v>
      </c>
      <c r="O347" s="11">
        <f t="shared" si="6"/>
        <v>85.712000000000003</v>
      </c>
      <c r="P347" s="11">
        <f>SUMIF($D$4:$D$336,$D$347,P4:P336)+SUMIF($D$4:$D$336,$B$347,P4:P336)</f>
        <v>51.906999999999996</v>
      </c>
      <c r="Q347" s="11">
        <f t="shared" si="6"/>
        <v>304.005</v>
      </c>
      <c r="R347" s="11">
        <f t="shared" si="6"/>
        <v>302.642</v>
      </c>
      <c r="S347" s="11">
        <f t="shared" si="6"/>
        <v>12.694000000000006</v>
      </c>
      <c r="T347" s="11">
        <f t="shared" si="6"/>
        <v>-67.210999999999999</v>
      </c>
      <c r="U347" s="11">
        <f>SUMIF($D$4:$D$336,$D$347,U4:U336)+SUMIF($D$4:$D$336,$B$347,U4:U336)</f>
        <v>-5.88</v>
      </c>
      <c r="V347" s="11">
        <f t="shared" si="6"/>
        <v>2346.9429999999998</v>
      </c>
      <c r="W347" s="11">
        <f t="shared" si="6"/>
        <v>20.142000000000003</v>
      </c>
      <c r="X347" s="11">
        <f t="shared" si="6"/>
        <v>75.694999999999993</v>
      </c>
      <c r="Y347" s="11">
        <f t="shared" si="6"/>
        <v>-8.7309999999999999</v>
      </c>
      <c r="Z347" s="11">
        <f t="shared" si="6"/>
        <v>198.02199999999999</v>
      </c>
      <c r="AA347" s="11">
        <f t="shared" si="6"/>
        <v>0.59499999999999975</v>
      </c>
      <c r="AB347" s="11">
        <f t="shared" si="6"/>
        <v>294.25399999999996</v>
      </c>
      <c r="AC347" s="11">
        <f t="shared" si="6"/>
        <v>1750.8339999999998</v>
      </c>
      <c r="AD347" s="11">
        <f t="shared" si="6"/>
        <v>-6.2279999999999998</v>
      </c>
      <c r="AE347" s="11">
        <f t="shared" si="6"/>
        <v>-4.4560000000000004</v>
      </c>
      <c r="AF347" s="11">
        <f t="shared" si="6"/>
        <v>449.98500000000001</v>
      </c>
      <c r="AG347" s="11">
        <f t="shared" si="6"/>
        <v>-3.097</v>
      </c>
      <c r="AH347" s="11">
        <f t="shared" si="6"/>
        <v>-4.2350000000000003</v>
      </c>
      <c r="AI347" s="11">
        <f t="shared" si="6"/>
        <v>114.42400000000001</v>
      </c>
      <c r="AJ347" s="11">
        <f t="shared" si="6"/>
        <v>-4.9999999999999996E-2</v>
      </c>
      <c r="AK347" s="11">
        <f t="shared" si="6"/>
        <v>-1.032</v>
      </c>
    </row>
    <row r="348" spans="1:37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</row>
    <row r="349" spans="1:37" x14ac:dyDescent="0.2">
      <c r="E349">
        <f>SUM(E342:E348)</f>
        <v>122342.99</v>
      </c>
      <c r="F349">
        <f>SUM(F342:F348)</f>
        <v>250653.69100000002</v>
      </c>
      <c r="G349">
        <f>SUM(G342:G348)</f>
        <v>204674.78</v>
      </c>
      <c r="H349">
        <f t="shared" ref="H349:AK349" si="7">SUM(H342:H348)</f>
        <v>19909.009999999998</v>
      </c>
      <c r="I349">
        <f t="shared" si="7"/>
        <v>84702.055999999997</v>
      </c>
      <c r="J349">
        <f t="shared" si="7"/>
        <v>44102.131999999991</v>
      </c>
      <c r="K349">
        <f t="shared" si="7"/>
        <v>152925.48300000001</v>
      </c>
      <c r="L349">
        <f t="shared" si="7"/>
        <v>332265.98999999993</v>
      </c>
      <c r="M349">
        <f t="shared" si="7"/>
        <v>38217.337</v>
      </c>
      <c r="N349">
        <f t="shared" si="7"/>
        <v>55099.973999999995</v>
      </c>
      <c r="O349">
        <f t="shared" si="7"/>
        <v>8256.7119999999995</v>
      </c>
      <c r="P349">
        <f>SUM(P342:P348)</f>
        <v>149197.80500000002</v>
      </c>
      <c r="Q349">
        <f t="shared" si="7"/>
        <v>92038.403000000006</v>
      </c>
      <c r="R349">
        <f t="shared" si="7"/>
        <v>42404.095000000001</v>
      </c>
      <c r="S349">
        <f t="shared" si="7"/>
        <v>143544.34399999998</v>
      </c>
      <c r="T349">
        <f t="shared" si="7"/>
        <v>87513.307000000001</v>
      </c>
      <c r="U349">
        <f>SUM(U342:U348)</f>
        <v>13816.199000000002</v>
      </c>
      <c r="V349">
        <f t="shared" si="7"/>
        <v>441181.23100000003</v>
      </c>
      <c r="W349">
        <f t="shared" si="7"/>
        <v>114541.09599999999</v>
      </c>
      <c r="X349">
        <f t="shared" si="7"/>
        <v>14382.157999999999</v>
      </c>
      <c r="Y349">
        <f t="shared" si="7"/>
        <v>167050.08600000001</v>
      </c>
      <c r="Z349">
        <f t="shared" si="7"/>
        <v>15307.639000000001</v>
      </c>
      <c r="AA349">
        <f t="shared" si="7"/>
        <v>7817.0250000000015</v>
      </c>
      <c r="AB349">
        <f t="shared" si="7"/>
        <v>205536.47499999998</v>
      </c>
      <c r="AC349">
        <f t="shared" si="7"/>
        <v>110555.21600000001</v>
      </c>
      <c r="AD349">
        <f t="shared" si="7"/>
        <v>15958.346</v>
      </c>
      <c r="AE349">
        <f t="shared" si="7"/>
        <v>9987.8179999999993</v>
      </c>
      <c r="AF349">
        <f t="shared" si="7"/>
        <v>2413.4189999999999</v>
      </c>
      <c r="AG349">
        <f t="shared" si="7"/>
        <v>7651.1180000000004</v>
      </c>
      <c r="AH349">
        <f t="shared" si="7"/>
        <v>7060.7259999999997</v>
      </c>
      <c r="AI349">
        <f t="shared" si="7"/>
        <v>1791.7749999999999</v>
      </c>
      <c r="AJ349">
        <f t="shared" si="7"/>
        <v>765.37000000000012</v>
      </c>
      <c r="AK349">
        <f t="shared" si="7"/>
        <v>2603.1679999999997</v>
      </c>
    </row>
    <row r="350" spans="1:37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</row>
    <row r="351" spans="1:37" x14ac:dyDescent="0.2">
      <c r="A351" s="9"/>
      <c r="B351" s="9"/>
      <c r="C351" s="9"/>
      <c r="D351" s="9"/>
      <c r="E351" s="9">
        <f>E349-E337</f>
        <v>122342.99</v>
      </c>
      <c r="F351" s="9">
        <f>F349-F337</f>
        <v>250653.69100000002</v>
      </c>
      <c r="G351" s="9">
        <f>G349-G337</f>
        <v>204674.78</v>
      </c>
      <c r="H351" s="9">
        <f t="shared" ref="H351:AK351" si="8">H349-H337</f>
        <v>19909.009999999998</v>
      </c>
      <c r="I351" s="9">
        <f t="shared" si="8"/>
        <v>84702.055999999997</v>
      </c>
      <c r="J351" s="9">
        <f t="shared" si="8"/>
        <v>44102.131999999991</v>
      </c>
      <c r="K351" s="9">
        <f t="shared" si="8"/>
        <v>152925.48300000001</v>
      </c>
      <c r="L351" s="9">
        <f t="shared" si="8"/>
        <v>332265.98999999993</v>
      </c>
      <c r="M351" s="9">
        <f t="shared" si="8"/>
        <v>38217.337</v>
      </c>
      <c r="N351" s="9">
        <f t="shared" si="8"/>
        <v>55099.973999999995</v>
      </c>
      <c r="O351" s="9">
        <f t="shared" si="8"/>
        <v>8256.7119999999995</v>
      </c>
      <c r="P351" s="9">
        <f>P349-P337</f>
        <v>149197.80500000002</v>
      </c>
      <c r="Q351" s="9">
        <f t="shared" si="8"/>
        <v>92038.403000000006</v>
      </c>
      <c r="R351" s="9">
        <f t="shared" si="8"/>
        <v>42404.095000000001</v>
      </c>
      <c r="S351" s="9">
        <f t="shared" si="8"/>
        <v>143544.34399999998</v>
      </c>
      <c r="T351" s="9">
        <f t="shared" si="8"/>
        <v>87513.307000000001</v>
      </c>
      <c r="U351" s="9">
        <f>U349-U337</f>
        <v>13816.199000000002</v>
      </c>
      <c r="V351" s="9">
        <f t="shared" si="8"/>
        <v>441181.23100000003</v>
      </c>
      <c r="W351" s="9">
        <f t="shared" si="8"/>
        <v>114541.09599999999</v>
      </c>
      <c r="X351" s="9">
        <f t="shared" si="8"/>
        <v>14382.157999999999</v>
      </c>
      <c r="Y351" s="9">
        <f t="shared" si="8"/>
        <v>167050.08600000001</v>
      </c>
      <c r="Z351" s="9">
        <f t="shared" si="8"/>
        <v>15307.639000000001</v>
      </c>
      <c r="AA351" s="9">
        <f t="shared" si="8"/>
        <v>7817.0250000000015</v>
      </c>
      <c r="AB351" s="9">
        <f t="shared" si="8"/>
        <v>205536.47499999998</v>
      </c>
      <c r="AC351" s="9">
        <f t="shared" si="8"/>
        <v>110555.21600000001</v>
      </c>
      <c r="AD351" s="9">
        <f t="shared" si="8"/>
        <v>15958.346</v>
      </c>
      <c r="AE351" s="9">
        <f t="shared" si="8"/>
        <v>9987.8179999999993</v>
      </c>
      <c r="AF351" s="9">
        <f t="shared" si="8"/>
        <v>2413.4189999999999</v>
      </c>
      <c r="AG351" s="9">
        <f t="shared" si="8"/>
        <v>7651.1180000000004</v>
      </c>
      <c r="AH351" s="9">
        <f t="shared" si="8"/>
        <v>7060.7259999999997</v>
      </c>
      <c r="AI351" s="9">
        <f t="shared" si="8"/>
        <v>1791.7749999999999</v>
      </c>
      <c r="AJ351" s="9">
        <f t="shared" si="8"/>
        <v>765.37000000000012</v>
      </c>
      <c r="AK351" s="9">
        <f t="shared" si="8"/>
        <v>2603.1679999999997</v>
      </c>
    </row>
    <row r="352" spans="1:37" x14ac:dyDescent="0.2">
      <c r="E352" s="12">
        <f>E2</f>
        <v>1078</v>
      </c>
      <c r="F352" s="12">
        <f>F2</f>
        <v>1536</v>
      </c>
      <c r="G352" s="12">
        <f>G2</f>
        <v>7232</v>
      </c>
      <c r="H352" s="12">
        <f t="shared" ref="H352:AK352" si="9">H2</f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</row>
    <row r="353" spans="1:37" x14ac:dyDescent="0.2">
      <c r="A353" t="s">
        <v>608</v>
      </c>
      <c r="E353" s="13">
        <f>E342/E349</f>
        <v>3.1104528342817191E-2</v>
      </c>
      <c r="F353" s="13">
        <f>F342/F349</f>
        <v>8.3739277551671876E-2</v>
      </c>
      <c r="G353" s="13">
        <f>G342/G349</f>
        <v>9.7045688775138791E-2</v>
      </c>
      <c r="H353" s="13">
        <f t="shared" ref="H353:AK353" si="10">H342/H349</f>
        <v>7.6068573977309773E-3</v>
      </c>
      <c r="I353" s="13">
        <f t="shared" si="10"/>
        <v>9.0931334653789275E-2</v>
      </c>
      <c r="J353" s="13">
        <f t="shared" si="10"/>
        <v>5.6087265803839159E-2</v>
      </c>
      <c r="K353" s="13">
        <f t="shared" si="10"/>
        <v>1.7297431063206123E-2</v>
      </c>
      <c r="L353" s="13">
        <f t="shared" si="10"/>
        <v>7.3287828826537449E-2</v>
      </c>
      <c r="M353" s="13">
        <f t="shared" si="10"/>
        <v>1.3310791382455561E-2</v>
      </c>
      <c r="N353" s="13">
        <f t="shared" si="10"/>
        <v>1.4877139506454215E-2</v>
      </c>
      <c r="O353" s="13">
        <f t="shared" si="10"/>
        <v>5.1371538694821861E-2</v>
      </c>
      <c r="P353" s="13">
        <f>P342/P349</f>
        <v>6.3909351749511331E-2</v>
      </c>
      <c r="Q353" s="13">
        <f t="shared" si="10"/>
        <v>5.6664618572314855E-2</v>
      </c>
      <c r="R353" s="13">
        <f t="shared" si="10"/>
        <v>4.8177422487144218E-2</v>
      </c>
      <c r="S353" s="13">
        <f t="shared" si="10"/>
        <v>8.5900200985975464E-2</v>
      </c>
      <c r="T353" s="13">
        <f t="shared" si="10"/>
        <v>0.11955297266963068</v>
      </c>
      <c r="U353" s="13">
        <f>U342/U349</f>
        <v>5.0868621680970283E-2</v>
      </c>
      <c r="V353" s="13">
        <f t="shared" si="10"/>
        <v>3.9291127504923258E-2</v>
      </c>
      <c r="W353" s="13">
        <f t="shared" si="10"/>
        <v>9.6858615705929685E-2</v>
      </c>
      <c r="X353" s="13">
        <f t="shared" si="10"/>
        <v>6.1243938496573329E-2</v>
      </c>
      <c r="Y353" s="13">
        <f t="shared" si="10"/>
        <v>0.1084026140519317</v>
      </c>
      <c r="Z353" s="13">
        <f t="shared" si="10"/>
        <v>2.8105575262128927E-2</v>
      </c>
      <c r="AA353" s="13">
        <f t="shared" si="10"/>
        <v>1.5018757135866902E-2</v>
      </c>
      <c r="AB353" s="13">
        <f t="shared" si="10"/>
        <v>4.4033897146479727E-2</v>
      </c>
      <c r="AC353" s="13">
        <f t="shared" si="10"/>
        <v>-3.8070840547224836E-3</v>
      </c>
      <c r="AD353" s="13">
        <f t="shared" si="10"/>
        <v>0.18789522422937815</v>
      </c>
      <c r="AE353" s="13">
        <f t="shared" si="10"/>
        <v>9.4135475836664234E-2</v>
      </c>
      <c r="AF353" s="13">
        <f t="shared" si="10"/>
        <v>9.5598816450852511E-2</v>
      </c>
      <c r="AG353" s="13">
        <f t="shared" si="10"/>
        <v>0.12322003137319276</v>
      </c>
      <c r="AH353" s="13">
        <f t="shared" si="10"/>
        <v>0.1005390947049921</v>
      </c>
      <c r="AI353" s="13">
        <f t="shared" si="10"/>
        <v>0.28750094180351887</v>
      </c>
      <c r="AJ353" s="13">
        <f t="shared" si="10"/>
        <v>0.71608633732704441</v>
      </c>
      <c r="AK353" s="13">
        <f t="shared" si="10"/>
        <v>0.13816933828319958</v>
      </c>
    </row>
    <row r="354" spans="1:37" x14ac:dyDescent="0.2">
      <c r="A354" t="s">
        <v>609</v>
      </c>
      <c r="E354" s="13">
        <f>E343/E349</f>
        <v>0.40231543302971429</v>
      </c>
      <c r="F354" s="13">
        <f>F343/F349</f>
        <v>0.31015415607823621</v>
      </c>
      <c r="G354" s="13">
        <f>G343/G349</f>
        <v>0.25550983858392323</v>
      </c>
      <c r="H354" s="13">
        <f t="shared" ref="H354:AK354" si="11">H343/H349</f>
        <v>0.99212617804702496</v>
      </c>
      <c r="I354" s="13">
        <f t="shared" si="11"/>
        <v>0.30734993020712509</v>
      </c>
      <c r="J354" s="13">
        <f t="shared" si="11"/>
        <v>0.19661169668622824</v>
      </c>
      <c r="K354" s="13">
        <f t="shared" si="11"/>
        <v>0.40444598759253225</v>
      </c>
      <c r="L354" s="13">
        <f t="shared" si="11"/>
        <v>0.26457705165671641</v>
      </c>
      <c r="M354" s="13">
        <f t="shared" si="11"/>
        <v>0.93864630076135336</v>
      </c>
      <c r="N354" s="13">
        <f t="shared" si="11"/>
        <v>0.41287890625864915</v>
      </c>
      <c r="O354" s="13">
        <f t="shared" si="11"/>
        <v>0</v>
      </c>
      <c r="P354" s="13">
        <f>P343/P349</f>
        <v>0.24034184014972601</v>
      </c>
      <c r="Q354" s="13">
        <f t="shared" si="11"/>
        <v>0.21921275622307351</v>
      </c>
      <c r="R354" s="13">
        <f t="shared" si="11"/>
        <v>0.36577875320767961</v>
      </c>
      <c r="S354" s="13">
        <f t="shared" si="11"/>
        <v>1.3638990889115075E-2</v>
      </c>
      <c r="T354" s="13">
        <f t="shared" si="11"/>
        <v>0.4130105722093213</v>
      </c>
      <c r="U354" s="13">
        <f>U343/U349</f>
        <v>0</v>
      </c>
      <c r="V354" s="13">
        <f t="shared" si="11"/>
        <v>0.32733410411106095</v>
      </c>
      <c r="W354" s="13">
        <f t="shared" si="11"/>
        <v>1.8032645680289283E-2</v>
      </c>
      <c r="X354" s="13">
        <f t="shared" si="11"/>
        <v>0.22926969652259419</v>
      </c>
      <c r="Y354" s="13">
        <f t="shared" si="11"/>
        <v>0.442184279988937</v>
      </c>
      <c r="Z354" s="13">
        <f t="shared" si="11"/>
        <v>0.43365459559112934</v>
      </c>
      <c r="AA354" s="13">
        <f t="shared" si="11"/>
        <v>1.0227931981796142E-2</v>
      </c>
      <c r="AB354" s="13">
        <f t="shared" si="11"/>
        <v>0.34096808364549408</v>
      </c>
      <c r="AC354" s="13">
        <f t="shared" si="11"/>
        <v>0.24789194930431863</v>
      </c>
      <c r="AD354" s="13">
        <f t="shared" si="11"/>
        <v>0.42985394601671123</v>
      </c>
      <c r="AE354" s="13">
        <f t="shared" si="11"/>
        <v>0.46648216857776148</v>
      </c>
      <c r="AF354" s="13">
        <f t="shared" si="11"/>
        <v>0</v>
      </c>
      <c r="AG354" s="13">
        <f t="shared" si="11"/>
        <v>0.45023276336869983</v>
      </c>
      <c r="AH354" s="13">
        <f t="shared" si="11"/>
        <v>0.44422556547301228</v>
      </c>
      <c r="AI354" s="13">
        <f t="shared" si="11"/>
        <v>0</v>
      </c>
      <c r="AJ354" s="13">
        <f t="shared" si="11"/>
        <v>0</v>
      </c>
      <c r="AK354" s="13">
        <f t="shared" si="11"/>
        <v>0</v>
      </c>
    </row>
    <row r="355" spans="1:37" x14ac:dyDescent="0.2">
      <c r="A355" t="s">
        <v>610</v>
      </c>
      <c r="E355" s="13">
        <f>E344/E349</f>
        <v>0.39274329489576798</v>
      </c>
      <c r="F355" s="13">
        <f>F344/F349</f>
        <v>0</v>
      </c>
      <c r="G355" s="13">
        <f>G344/G349</f>
        <v>0.16781337202365626</v>
      </c>
      <c r="H355" s="13">
        <f t="shared" ref="H355:AK355" si="12">H344/H349</f>
        <v>0</v>
      </c>
      <c r="I355" s="13">
        <f t="shared" si="12"/>
        <v>0.27499689027619356</v>
      </c>
      <c r="J355" s="13">
        <f t="shared" si="12"/>
        <v>0.20041586651638524</v>
      </c>
      <c r="K355" s="13">
        <f t="shared" si="12"/>
        <v>0.38247324025126672</v>
      </c>
      <c r="L355" s="13">
        <f t="shared" si="12"/>
        <v>0</v>
      </c>
      <c r="M355" s="13">
        <f t="shared" si="12"/>
        <v>0</v>
      </c>
      <c r="N355" s="13">
        <f t="shared" si="12"/>
        <v>0.29930005048641223</v>
      </c>
      <c r="O355" s="13">
        <f t="shared" si="12"/>
        <v>1.2929238660619385E-2</v>
      </c>
      <c r="P355" s="13">
        <f>P344/P349</f>
        <v>0.20467797096612783</v>
      </c>
      <c r="Q355" s="13">
        <f t="shared" si="12"/>
        <v>0.19402588938880216</v>
      </c>
      <c r="R355" s="13">
        <f t="shared" si="12"/>
        <v>0.3656353708291617</v>
      </c>
      <c r="S355" s="13">
        <f t="shared" si="12"/>
        <v>0</v>
      </c>
      <c r="T355" s="13">
        <f t="shared" si="12"/>
        <v>0</v>
      </c>
      <c r="U355" s="13">
        <f>U344/U349</f>
        <v>0.45870039943692176</v>
      </c>
      <c r="V355" s="13">
        <f t="shared" si="12"/>
        <v>0.3299311638214274</v>
      </c>
      <c r="W355" s="13">
        <f t="shared" si="12"/>
        <v>0</v>
      </c>
      <c r="X355" s="13">
        <f t="shared" si="12"/>
        <v>0.20371247485947519</v>
      </c>
      <c r="Y355" s="13">
        <f t="shared" si="12"/>
        <v>0</v>
      </c>
      <c r="Z355" s="13">
        <f t="shared" si="12"/>
        <v>0.43809309848501121</v>
      </c>
      <c r="AA355" s="13">
        <f t="shared" si="12"/>
        <v>0</v>
      </c>
      <c r="AB355" s="13">
        <f t="shared" si="12"/>
        <v>0.22123578795442514</v>
      </c>
      <c r="AC355" s="13">
        <f t="shared" si="12"/>
        <v>0.2403252506874031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0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0.42772613984191576</v>
      </c>
    </row>
    <row r="356" spans="1:37" x14ac:dyDescent="0.2">
      <c r="A356" t="s">
        <v>611</v>
      </c>
      <c r="E356" s="13">
        <f>E345/E349</f>
        <v>9.4758759778553719E-2</v>
      </c>
      <c r="F356" s="13">
        <f>F345/F349</f>
        <v>0.60298544337015181</v>
      </c>
      <c r="G356" s="13">
        <f>G345/G349</f>
        <v>0.46107448118424754</v>
      </c>
      <c r="H356" s="13">
        <f t="shared" ref="H356:AK356" si="13">H345/H349</f>
        <v>0</v>
      </c>
      <c r="I356" s="13">
        <f t="shared" si="13"/>
        <v>0.32389214967816127</v>
      </c>
      <c r="J356" s="13">
        <f t="shared" si="13"/>
        <v>0.54359886728378581</v>
      </c>
      <c r="K356" s="13">
        <f t="shared" si="13"/>
        <v>9.6482729434962777E-2</v>
      </c>
      <c r="L356" s="13">
        <f t="shared" si="13"/>
        <v>0.65294311644715741</v>
      </c>
      <c r="M356" s="13">
        <f t="shared" si="13"/>
        <v>0</v>
      </c>
      <c r="N356" s="13">
        <f t="shared" si="13"/>
        <v>0.24625955358890006</v>
      </c>
      <c r="O356" s="13">
        <f t="shared" si="13"/>
        <v>0.90375805768688555</v>
      </c>
      <c r="P356" s="13">
        <f>P345/P349</f>
        <v>0.46189308214018288</v>
      </c>
      <c r="Q356" s="13">
        <f t="shared" si="13"/>
        <v>0.48290655369150637</v>
      </c>
      <c r="R356" s="13">
        <f t="shared" si="13"/>
        <v>0.1863007098724781</v>
      </c>
      <c r="S356" s="13">
        <f t="shared" si="13"/>
        <v>0.8961693677042406</v>
      </c>
      <c r="T356" s="13">
        <f t="shared" si="13"/>
        <v>0.46820446403653787</v>
      </c>
      <c r="U356" s="13">
        <f>U345/U349</f>
        <v>0.49085656626688712</v>
      </c>
      <c r="V356" s="13">
        <f t="shared" si="13"/>
        <v>0.29812392449668829</v>
      </c>
      <c r="W356" s="13">
        <f t="shared" si="13"/>
        <v>0.88493288906542333</v>
      </c>
      <c r="X356" s="13">
        <f t="shared" si="13"/>
        <v>0.50051077174927439</v>
      </c>
      <c r="Y356" s="13">
        <f t="shared" si="13"/>
        <v>0.44946537172091011</v>
      </c>
      <c r="Z356" s="13">
        <f t="shared" si="13"/>
        <v>8.7210575059942286E-2</v>
      </c>
      <c r="AA356" s="13">
        <f t="shared" si="13"/>
        <v>0.97467719496867411</v>
      </c>
      <c r="AB356" s="13">
        <f t="shared" si="13"/>
        <v>0.3923305924167475</v>
      </c>
      <c r="AC356" s="13">
        <f t="shared" si="13"/>
        <v>0.49141042788971617</v>
      </c>
      <c r="AD356" s="13">
        <f t="shared" si="13"/>
        <v>0.38264109576268113</v>
      </c>
      <c r="AE356" s="13">
        <f t="shared" si="13"/>
        <v>0.43982849907757632</v>
      </c>
      <c r="AF356" s="13">
        <f t="shared" si="13"/>
        <v>0.71794992912544409</v>
      </c>
      <c r="AG356" s="13">
        <f t="shared" si="13"/>
        <v>0.42695198270370416</v>
      </c>
      <c r="AH356" s="13">
        <f t="shared" si="13"/>
        <v>0.45583513650012764</v>
      </c>
      <c r="AI356" s="13">
        <f t="shared" si="13"/>
        <v>0.64863836140140363</v>
      </c>
      <c r="AJ356" s="13">
        <f t="shared" si="13"/>
        <v>0.28397899055358838</v>
      </c>
      <c r="AK356" s="13">
        <f t="shared" si="13"/>
        <v>0.43450096190487902</v>
      </c>
    </row>
    <row r="357" spans="1:37" x14ac:dyDescent="0.2">
      <c r="A357" t="s">
        <v>612</v>
      </c>
      <c r="E357" s="13">
        <f>E346/E349</f>
        <v>6.1759451849264103E-2</v>
      </c>
      <c r="F357" s="13">
        <f>F346/F349</f>
        <v>0</v>
      </c>
      <c r="G357" s="13">
        <f>G346/G349</f>
        <v>1.6620855779104781E-2</v>
      </c>
      <c r="H357" s="13">
        <f t="shared" ref="H357:AK357" si="14">H346/H349</f>
        <v>0</v>
      </c>
      <c r="I357" s="13">
        <f t="shared" si="14"/>
        <v>0</v>
      </c>
      <c r="J357" s="13">
        <f t="shared" si="14"/>
        <v>2.2824520138844994E-3</v>
      </c>
      <c r="K357" s="13">
        <f t="shared" si="14"/>
        <v>8.1840160020943006E-2</v>
      </c>
      <c r="L357" s="13">
        <f t="shared" si="14"/>
        <v>9.1125667119887916E-3</v>
      </c>
      <c r="M357" s="13">
        <f t="shared" si="14"/>
        <v>4.7748722000174944E-2</v>
      </c>
      <c r="N357" s="13">
        <f t="shared" si="14"/>
        <v>2.3422769673176254E-2</v>
      </c>
      <c r="O357" s="13">
        <f t="shared" si="14"/>
        <v>2.1560277262910467E-2</v>
      </c>
      <c r="P357" s="13">
        <f>P346/P349</f>
        <v>2.882984773133894E-2</v>
      </c>
      <c r="Q357" s="13">
        <f t="shared" si="14"/>
        <v>4.3887158711347914E-2</v>
      </c>
      <c r="R357" s="13">
        <f t="shared" si="14"/>
        <v>2.6970649886526286E-2</v>
      </c>
      <c r="S357" s="13">
        <f t="shared" si="14"/>
        <v>4.2030078175702978E-3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8.3427180857753459E-3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</row>
    <row r="358" spans="1:37" x14ac:dyDescent="0.2">
      <c r="A358" t="s">
        <v>613</v>
      </c>
      <c r="E358" s="13">
        <f>E347/E349</f>
        <v>1.7318532103882699E-2</v>
      </c>
      <c r="F358" s="13">
        <f>F347/F349</f>
        <v>3.1211229999401837E-3</v>
      </c>
      <c r="G358" s="13">
        <f>G347/G349</f>
        <v>1.9357636539294191E-3</v>
      </c>
      <c r="H358" s="13">
        <f t="shared" ref="H358:AK358" si="15">H347/H349</f>
        <v>2.6696455524408293E-4</v>
      </c>
      <c r="I358" s="13">
        <f t="shared" si="15"/>
        <v>2.8296951847308176E-3</v>
      </c>
      <c r="J358" s="13">
        <f t="shared" si="15"/>
        <v>1.0038516958771975E-3</v>
      </c>
      <c r="K358" s="13">
        <f t="shared" si="15"/>
        <v>1.7460451637089154E-2</v>
      </c>
      <c r="L358" s="13">
        <f t="shared" si="15"/>
        <v>7.9436357600126366E-5</v>
      </c>
      <c r="M358" s="13">
        <f t="shared" si="15"/>
        <v>2.9418585601607977E-4</v>
      </c>
      <c r="N358" s="13">
        <f t="shared" si="15"/>
        <v>3.2615804864082158E-3</v>
      </c>
      <c r="O358" s="13">
        <f t="shared" si="15"/>
        <v>1.038088769476276E-2</v>
      </c>
      <c r="P358" s="13">
        <f>P347/P349</f>
        <v>3.4790726311288554E-4</v>
      </c>
      <c r="Q358" s="13">
        <f t="shared" si="15"/>
        <v>3.3030234129551332E-3</v>
      </c>
      <c r="R358" s="13">
        <f t="shared" si="15"/>
        <v>7.1370937170101142E-3</v>
      </c>
      <c r="S358" s="13">
        <f t="shared" si="15"/>
        <v>8.8432603098593753E-5</v>
      </c>
      <c r="T358" s="13">
        <f t="shared" si="15"/>
        <v>-7.6800891548984662E-4</v>
      </c>
      <c r="U358" s="13">
        <f>U347/U349</f>
        <v>-4.2558738477927241E-4</v>
      </c>
      <c r="V358" s="13">
        <f t="shared" si="15"/>
        <v>5.3196800659001736E-3</v>
      </c>
      <c r="W358" s="13">
        <f t="shared" si="15"/>
        <v>1.7584954835773533E-4</v>
      </c>
      <c r="X358" s="13">
        <f t="shared" si="15"/>
        <v>5.2631183720829649E-3</v>
      </c>
      <c r="Y358" s="13">
        <f t="shared" si="15"/>
        <v>-5.2265761778775736E-5</v>
      </c>
      <c r="Z358" s="13">
        <f t="shared" si="15"/>
        <v>1.29361556017881E-2</v>
      </c>
      <c r="AA358" s="13">
        <f t="shared" si="15"/>
        <v>7.6115913662806462E-5</v>
      </c>
      <c r="AB358" s="13">
        <f t="shared" si="15"/>
        <v>1.4316388368536533E-3</v>
      </c>
      <c r="AC358" s="13">
        <f t="shared" si="15"/>
        <v>1.5836738087509138E-2</v>
      </c>
      <c r="AD358" s="13">
        <f t="shared" si="15"/>
        <v>-3.9026600877058312E-4</v>
      </c>
      <c r="AE358" s="13">
        <f t="shared" si="15"/>
        <v>-4.4614349200195684E-4</v>
      </c>
      <c r="AF358" s="13">
        <f t="shared" si="15"/>
        <v>0.18645125442370347</v>
      </c>
      <c r="AG358" s="13">
        <f t="shared" si="15"/>
        <v>-4.0477744559683953E-4</v>
      </c>
      <c r="AH358" s="13">
        <f t="shared" si="15"/>
        <v>-5.997966781319655E-4</v>
      </c>
      <c r="AI358" s="13">
        <f t="shared" si="15"/>
        <v>6.3860696795077512E-2</v>
      </c>
      <c r="AJ358" s="13">
        <f t="shared" si="15"/>
        <v>-6.5327880632896486E-5</v>
      </c>
      <c r="AK358" s="13">
        <f t="shared" si="15"/>
        <v>-3.9644002999422251E-4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2024-09-22T11:14:50Z</dcterms:created>
  <dcterms:modified xsi:type="dcterms:W3CDTF">2024-09-22T11:16:13Z</dcterms:modified>
</cp:coreProperties>
</file>