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3875" windowHeight="60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52" i="1" l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K344" i="1"/>
  <c r="AJ344" i="1"/>
  <c r="AI344" i="1"/>
  <c r="AI355" i="1" s="1"/>
  <c r="AH344" i="1"/>
  <c r="AG344" i="1"/>
  <c r="AF344" i="1"/>
  <c r="AE344" i="1"/>
  <c r="AE355" i="1" s="1"/>
  <c r="AD344" i="1"/>
  <c r="AC344" i="1"/>
  <c r="AB344" i="1"/>
  <c r="AA344" i="1"/>
  <c r="AA355" i="1" s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K343" i="1"/>
  <c r="AJ343" i="1"/>
  <c r="AJ354" i="1" s="1"/>
  <c r="AI343" i="1"/>
  <c r="AH343" i="1"/>
  <c r="AG343" i="1"/>
  <c r="AF343" i="1"/>
  <c r="AF354" i="1" s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K342" i="1"/>
  <c r="AK349" i="1" s="1"/>
  <c r="AK351" i="1" s="1"/>
  <c r="AJ342" i="1"/>
  <c r="AJ349" i="1" s="1"/>
  <c r="AJ351" i="1" s="1"/>
  <c r="AI342" i="1"/>
  <c r="AI349" i="1" s="1"/>
  <c r="AI351" i="1" s="1"/>
  <c r="AH342" i="1"/>
  <c r="AG342" i="1"/>
  <c r="AG349" i="1" s="1"/>
  <c r="AG351" i="1" s="1"/>
  <c r="AF342" i="1"/>
  <c r="AF349" i="1" s="1"/>
  <c r="AF351" i="1" s="1"/>
  <c r="AE342" i="1"/>
  <c r="AE349" i="1" s="1"/>
  <c r="AE351" i="1" s="1"/>
  <c r="AD342" i="1"/>
  <c r="AC342" i="1"/>
  <c r="AC349" i="1" s="1"/>
  <c r="AC351" i="1" s="1"/>
  <c r="AB342" i="1"/>
  <c r="AB349" i="1" s="1"/>
  <c r="AB351" i="1" s="1"/>
  <c r="AA342" i="1"/>
  <c r="AA349" i="1" s="1"/>
  <c r="AA351" i="1" s="1"/>
  <c r="Z342" i="1"/>
  <c r="Y342" i="1"/>
  <c r="Y349" i="1" s="1"/>
  <c r="Y351" i="1" s="1"/>
  <c r="X342" i="1"/>
  <c r="X349" i="1" s="1"/>
  <c r="X351" i="1" s="1"/>
  <c r="W342" i="1"/>
  <c r="W349" i="1" s="1"/>
  <c r="W351" i="1" s="1"/>
  <c r="V342" i="1"/>
  <c r="U342" i="1"/>
  <c r="U349" i="1" s="1"/>
  <c r="U351" i="1" s="1"/>
  <c r="T342" i="1"/>
  <c r="T349" i="1" s="1"/>
  <c r="T351" i="1" s="1"/>
  <c r="S342" i="1"/>
  <c r="S349" i="1" s="1"/>
  <c r="S351" i="1" s="1"/>
  <c r="R342" i="1"/>
  <c r="Q342" i="1"/>
  <c r="Q349" i="1" s="1"/>
  <c r="Q351" i="1" s="1"/>
  <c r="P342" i="1"/>
  <c r="P349" i="1" s="1"/>
  <c r="P351" i="1" s="1"/>
  <c r="O342" i="1"/>
  <c r="O349" i="1" s="1"/>
  <c r="O351" i="1" s="1"/>
  <c r="N342" i="1"/>
  <c r="M342" i="1"/>
  <c r="M349" i="1" s="1"/>
  <c r="M351" i="1" s="1"/>
  <c r="L342" i="1"/>
  <c r="L349" i="1" s="1"/>
  <c r="L351" i="1" s="1"/>
  <c r="K342" i="1"/>
  <c r="K349" i="1" s="1"/>
  <c r="K351" i="1" s="1"/>
  <c r="J342" i="1"/>
  <c r="I342" i="1"/>
  <c r="I349" i="1" s="1"/>
  <c r="I351" i="1" s="1"/>
  <c r="H342" i="1"/>
  <c r="H349" i="1" s="1"/>
  <c r="H351" i="1" s="1"/>
  <c r="G342" i="1"/>
  <c r="G349" i="1" s="1"/>
  <c r="G351" i="1" s="1"/>
  <c r="F342" i="1"/>
  <c r="E342" i="1"/>
  <c r="E349" i="1" s="1"/>
  <c r="E351" i="1" s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G354" i="1" l="1"/>
  <c r="K354" i="1"/>
  <c r="O354" i="1"/>
  <c r="S354" i="1"/>
  <c r="W354" i="1"/>
  <c r="AA354" i="1"/>
  <c r="AE354" i="1"/>
  <c r="AI354" i="1"/>
  <c r="E356" i="1"/>
  <c r="I356" i="1"/>
  <c r="M356" i="1"/>
  <c r="Q356" i="1"/>
  <c r="U356" i="1"/>
  <c r="Y356" i="1"/>
  <c r="AC356" i="1"/>
  <c r="AG356" i="1"/>
  <c r="AK356" i="1"/>
  <c r="H357" i="1"/>
  <c r="L357" i="1"/>
  <c r="P357" i="1"/>
  <c r="T357" i="1"/>
  <c r="X357" i="1"/>
  <c r="AB357" i="1"/>
  <c r="AF357" i="1"/>
  <c r="AJ357" i="1"/>
  <c r="G358" i="1"/>
  <c r="K358" i="1"/>
  <c r="O358" i="1"/>
  <c r="S358" i="1"/>
  <c r="W358" i="1"/>
  <c r="AA358" i="1"/>
  <c r="AE358" i="1"/>
  <c r="AI358" i="1"/>
  <c r="H354" i="1"/>
  <c r="P354" i="1"/>
  <c r="X354" i="1"/>
  <c r="G355" i="1"/>
  <c r="K355" i="1"/>
  <c r="O355" i="1"/>
  <c r="S355" i="1"/>
  <c r="W355" i="1"/>
  <c r="E357" i="1"/>
  <c r="I357" i="1"/>
  <c r="M357" i="1"/>
  <c r="Q357" i="1"/>
  <c r="U357" i="1"/>
  <c r="Y357" i="1"/>
  <c r="AC357" i="1"/>
  <c r="AG357" i="1"/>
  <c r="AK357" i="1"/>
  <c r="H358" i="1"/>
  <c r="L358" i="1"/>
  <c r="P358" i="1"/>
  <c r="T358" i="1"/>
  <c r="X358" i="1"/>
  <c r="AB358" i="1"/>
  <c r="AF358" i="1"/>
  <c r="AJ358" i="1"/>
  <c r="L354" i="1"/>
  <c r="T354" i="1"/>
  <c r="AB354" i="1"/>
  <c r="E354" i="1"/>
  <c r="I354" i="1"/>
  <c r="M354" i="1"/>
  <c r="Q354" i="1"/>
  <c r="U354" i="1"/>
  <c r="Y354" i="1"/>
  <c r="AC354" i="1"/>
  <c r="AG354" i="1"/>
  <c r="AK354" i="1"/>
  <c r="H355" i="1"/>
  <c r="L355" i="1"/>
  <c r="P355" i="1"/>
  <c r="T355" i="1"/>
  <c r="X355" i="1"/>
  <c r="AB355" i="1"/>
  <c r="AF355" i="1"/>
  <c r="AJ355" i="1"/>
  <c r="G356" i="1"/>
  <c r="K356" i="1"/>
  <c r="O356" i="1"/>
  <c r="S356" i="1"/>
  <c r="W356" i="1"/>
  <c r="AA356" i="1"/>
  <c r="AE356" i="1"/>
  <c r="AI356" i="1"/>
  <c r="E358" i="1"/>
  <c r="I358" i="1"/>
  <c r="M358" i="1"/>
  <c r="Q358" i="1"/>
  <c r="U358" i="1"/>
  <c r="Y358" i="1"/>
  <c r="AC358" i="1"/>
  <c r="AG358" i="1"/>
  <c r="AK358" i="1"/>
  <c r="F354" i="1"/>
  <c r="V354" i="1"/>
  <c r="E355" i="1"/>
  <c r="I355" i="1"/>
  <c r="M355" i="1"/>
  <c r="Q355" i="1"/>
  <c r="U355" i="1"/>
  <c r="Y355" i="1"/>
  <c r="AC355" i="1"/>
  <c r="AG355" i="1"/>
  <c r="AK355" i="1"/>
  <c r="H356" i="1"/>
  <c r="L356" i="1"/>
  <c r="P356" i="1"/>
  <c r="T356" i="1"/>
  <c r="X356" i="1"/>
  <c r="AB356" i="1"/>
  <c r="AF356" i="1"/>
  <c r="AJ356" i="1"/>
  <c r="G357" i="1"/>
  <c r="K357" i="1"/>
  <c r="O357" i="1"/>
  <c r="S357" i="1"/>
  <c r="W357" i="1"/>
  <c r="AA357" i="1"/>
  <c r="AE357" i="1"/>
  <c r="AI357" i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G353" i="1"/>
  <c r="K353" i="1"/>
  <c r="O353" i="1"/>
  <c r="S353" i="1"/>
  <c r="W353" i="1"/>
  <c r="AA353" i="1"/>
  <c r="AE353" i="1"/>
  <c r="AI353" i="1"/>
  <c r="H353" i="1"/>
  <c r="L353" i="1"/>
  <c r="P353" i="1"/>
  <c r="T353" i="1"/>
  <c r="X353" i="1"/>
  <c r="AB353" i="1"/>
  <c r="AF353" i="1"/>
  <c r="AJ353" i="1"/>
  <c r="E353" i="1"/>
  <c r="I353" i="1"/>
  <c r="M353" i="1"/>
  <c r="Q353" i="1"/>
  <c r="U353" i="1"/>
  <c r="Y353" i="1"/>
  <c r="AC353" i="1"/>
  <c r="AG353" i="1"/>
  <c r="AK353" i="1"/>
  <c r="AH358" i="1" l="1"/>
  <c r="R358" i="1"/>
  <c r="Z357" i="1"/>
  <c r="J357" i="1"/>
  <c r="AD353" i="1"/>
  <c r="N353" i="1"/>
  <c r="AD356" i="1"/>
  <c r="N356" i="1"/>
  <c r="AH355" i="1"/>
  <c r="R355" i="1"/>
  <c r="AD358" i="1"/>
  <c r="N358" i="1"/>
  <c r="AH354" i="1"/>
  <c r="R354" i="1"/>
  <c r="V357" i="1"/>
  <c r="F357" i="1"/>
  <c r="Z353" i="1"/>
  <c r="J353" i="1"/>
  <c r="Z356" i="1"/>
  <c r="J356" i="1"/>
  <c r="AD355" i="1"/>
  <c r="N355" i="1"/>
  <c r="Z358" i="1"/>
  <c r="J358" i="1"/>
  <c r="AD354" i="1"/>
  <c r="N354" i="1"/>
  <c r="AH357" i="1"/>
  <c r="R357" i="1"/>
  <c r="V353" i="1"/>
  <c r="F353" i="1"/>
  <c r="V356" i="1"/>
  <c r="F356" i="1"/>
  <c r="Z355" i="1"/>
  <c r="J355" i="1"/>
  <c r="V358" i="1"/>
  <c r="F358" i="1"/>
  <c r="Z354" i="1"/>
  <c r="J354" i="1"/>
  <c r="AD357" i="1"/>
  <c r="N357" i="1"/>
  <c r="AH353" i="1"/>
  <c r="R353" i="1"/>
  <c r="AH356" i="1"/>
  <c r="R356" i="1"/>
  <c r="V355" i="1"/>
  <c r="F355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<sst xmlns="http://schemas.openxmlformats.org/spreadsheetml/2006/main" count="707" uniqueCount="639">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</sst>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80333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52"/>
      <sheetName val="גיליון254"/>
      <sheetName val="גיליון256"/>
      <sheetName val="גיליון258"/>
      <sheetName val="גיליון260"/>
      <sheetName val="גיליון26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8"/>
  <sheetViews>
    <sheetView rightToLeft="1" tabSelected="1" workbookViewId="0">
      <selection activeCell="J9" sqref="J9"/>
    </sheetView>
  </sheetViews>
  <sheetFormatPr defaultRowHeight="14.25" x14ac:dyDescent="0.2"/>
  <sheetData>
    <row r="1" spans="1:37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</row>
    <row r="2" spans="1:37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</row>
    <row r="3" spans="1:37" ht="15.75" x14ac:dyDescent="0.25">
      <c r="A3" s="3">
        <v>45536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</row>
    <row r="4" spans="1:37" ht="15.75" x14ac:dyDescent="0.25">
      <c r="A4" s="4"/>
      <c r="B4" s="5"/>
      <c r="C4" s="5"/>
      <c r="D4" s="6" t="s">
        <v>0</v>
      </c>
    </row>
    <row r="5" spans="1:37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4967.8410000000003</v>
      </c>
      <c r="F5">
        <v>14314.985000000001</v>
      </c>
      <c r="G5">
        <v>6605.5119999999997</v>
      </c>
      <c r="H5">
        <v>290.24</v>
      </c>
      <c r="I5">
        <v>2403.1999999999998</v>
      </c>
      <c r="J5">
        <v>5391.3990000000003</v>
      </c>
      <c r="K5">
        <v>3335.3670000000002</v>
      </c>
      <c r="L5">
        <v>4591.3739999999998</v>
      </c>
      <c r="M5">
        <v>545.12099999999998</v>
      </c>
      <c r="N5">
        <v>837.98299999999995</v>
      </c>
      <c r="O5">
        <v>33.387999999999998</v>
      </c>
      <c r="P5">
        <v>6685.4650000000001</v>
      </c>
      <c r="Q5">
        <v>3026.08</v>
      </c>
      <c r="R5">
        <v>822.66099999999994</v>
      </c>
      <c r="S5">
        <v>6378.1049999999996</v>
      </c>
      <c r="T5">
        <v>2032.2539999999999</v>
      </c>
      <c r="U5">
        <v>369.91899999999998</v>
      </c>
      <c r="V5">
        <v>22579.323</v>
      </c>
      <c r="W5">
        <v>9651.5380000000005</v>
      </c>
      <c r="X5">
        <v>524.096</v>
      </c>
      <c r="Y5">
        <v>14256.423000000001</v>
      </c>
      <c r="Z5">
        <v>573.27700000000004</v>
      </c>
      <c r="AA5">
        <v>282.14499999999998</v>
      </c>
      <c r="AB5">
        <v>10936.044</v>
      </c>
      <c r="AC5">
        <v>1143.259</v>
      </c>
      <c r="AD5">
        <v>540.78</v>
      </c>
      <c r="AE5">
        <v>321.13400000000001</v>
      </c>
      <c r="AF5">
        <v>406.32499999999999</v>
      </c>
      <c r="AG5">
        <v>1815.59</v>
      </c>
      <c r="AH5">
        <v>670.18299999999999</v>
      </c>
      <c r="AI5">
        <v>214.71700000000001</v>
      </c>
      <c r="AJ5">
        <v>0.72499999999999998</v>
      </c>
      <c r="AK5">
        <v>41.177</v>
      </c>
    </row>
    <row r="6" spans="1:37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458.875</v>
      </c>
      <c r="F6">
        <v>4336.9579999999996</v>
      </c>
      <c r="G6">
        <v>234.46100000000001</v>
      </c>
      <c r="H6">
        <v>48.000999999999998</v>
      </c>
      <c r="I6">
        <v>81.204999999999998</v>
      </c>
      <c r="J6">
        <v>31.524999999999999</v>
      </c>
      <c r="K6">
        <v>156.76599999999999</v>
      </c>
      <c r="L6">
        <v>3276.7220000000002</v>
      </c>
      <c r="M6">
        <v>32</v>
      </c>
      <c r="N6">
        <v>35.055999999999997</v>
      </c>
      <c r="O6">
        <v>0.46899999999999997</v>
      </c>
      <c r="P6">
        <v>89.822000000000003</v>
      </c>
      <c r="Q6">
        <v>206.34899999999999</v>
      </c>
      <c r="R6">
        <v>18.690000000000001</v>
      </c>
      <c r="S6">
        <v>723.45299999999997</v>
      </c>
      <c r="T6">
        <v>590.46100000000001</v>
      </c>
      <c r="U6">
        <v>4.5049999999999999</v>
      </c>
      <c r="V6">
        <v>356.214</v>
      </c>
      <c r="W6">
        <v>55.430999999999997</v>
      </c>
      <c r="X6">
        <v>24.782</v>
      </c>
      <c r="Y6">
        <v>1508.203</v>
      </c>
      <c r="Z6">
        <v>23.751999999999999</v>
      </c>
      <c r="AA6">
        <v>29.2</v>
      </c>
      <c r="AB6">
        <v>63.082000000000001</v>
      </c>
      <c r="AC6">
        <v>1147.1410000000001</v>
      </c>
      <c r="AD6">
        <v>60.6</v>
      </c>
      <c r="AE6">
        <v>41.767000000000003</v>
      </c>
      <c r="AF6">
        <v>106.834</v>
      </c>
      <c r="AG6">
        <v>130.50200000000001</v>
      </c>
      <c r="AH6">
        <v>44.421999999999997</v>
      </c>
      <c r="AI6">
        <v>22.417000000000002</v>
      </c>
      <c r="AJ6">
        <v>0</v>
      </c>
      <c r="AK6">
        <v>11.869</v>
      </c>
    </row>
    <row r="7" spans="1:37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</row>
    <row r="8" spans="1:37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</row>
    <row r="9" spans="1:37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</row>
    <row r="10" spans="1:37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</row>
    <row r="11" spans="1:37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</row>
    <row r="12" spans="1:37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</row>
    <row r="13" spans="1:37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11583.862999999999</v>
      </c>
      <c r="G13">
        <v>0</v>
      </c>
      <c r="H13">
        <v>0</v>
      </c>
      <c r="I13">
        <v>0</v>
      </c>
      <c r="J13">
        <v>0</v>
      </c>
      <c r="K13">
        <v>0</v>
      </c>
      <c r="L13">
        <v>14181.992</v>
      </c>
      <c r="M13">
        <v>0</v>
      </c>
      <c r="N13">
        <v>0</v>
      </c>
      <c r="O13">
        <v>0</v>
      </c>
      <c r="P13">
        <v>14.391999999999999</v>
      </c>
      <c r="Q13">
        <v>0</v>
      </c>
      <c r="R13">
        <v>0</v>
      </c>
      <c r="S13">
        <v>0</v>
      </c>
      <c r="T13">
        <v>5320.9129999999996</v>
      </c>
      <c r="U13">
        <v>0</v>
      </c>
      <c r="V13">
        <v>0</v>
      </c>
      <c r="W13">
        <v>0</v>
      </c>
      <c r="X13">
        <v>0</v>
      </c>
      <c r="Y13">
        <v>9935.3050000000003</v>
      </c>
      <c r="Z13">
        <v>0</v>
      </c>
      <c r="AA13">
        <v>0</v>
      </c>
      <c r="AB13">
        <v>0</v>
      </c>
      <c r="AC13">
        <v>0</v>
      </c>
      <c r="AD13">
        <v>1027.136</v>
      </c>
      <c r="AE13">
        <v>667.81399999999996</v>
      </c>
      <c r="AF13">
        <v>0</v>
      </c>
      <c r="AG13">
        <v>473.94799999999998</v>
      </c>
      <c r="AH13">
        <v>401.21100000000001</v>
      </c>
      <c r="AI13">
        <v>14.455</v>
      </c>
      <c r="AJ13">
        <v>0</v>
      </c>
      <c r="AK13">
        <v>0</v>
      </c>
    </row>
    <row r="14" spans="1:37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15866.453</v>
      </c>
      <c r="F14">
        <v>0</v>
      </c>
      <c r="G14">
        <v>25068.268</v>
      </c>
      <c r="H14">
        <v>8926.2039999999997</v>
      </c>
      <c r="I14">
        <v>15650.378000000001</v>
      </c>
      <c r="J14">
        <v>4863.1869999999999</v>
      </c>
      <c r="K14">
        <v>30560.415000000001</v>
      </c>
      <c r="L14">
        <v>0</v>
      </c>
      <c r="M14">
        <v>18844.383000000002</v>
      </c>
      <c r="N14">
        <v>10687.566000000001</v>
      </c>
      <c r="O14">
        <v>0</v>
      </c>
      <c r="P14">
        <v>17410.577000000001</v>
      </c>
      <c r="Q14">
        <v>8432.6640000000007</v>
      </c>
      <c r="R14">
        <v>7604.9390000000003</v>
      </c>
      <c r="S14">
        <v>0</v>
      </c>
      <c r="T14">
        <v>0</v>
      </c>
      <c r="U14">
        <v>0</v>
      </c>
      <c r="V14">
        <v>63457.243999999999</v>
      </c>
      <c r="W14">
        <v>0</v>
      </c>
      <c r="X14">
        <v>1696.306</v>
      </c>
      <c r="Y14">
        <v>0</v>
      </c>
      <c r="Z14">
        <v>3045.4569999999999</v>
      </c>
      <c r="AA14">
        <v>0</v>
      </c>
      <c r="AB14">
        <v>32106.407999999999</v>
      </c>
      <c r="AC14">
        <v>14698.563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</row>
    <row r="15" spans="1:37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</row>
    <row r="16" spans="1:37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27156.262999999999</v>
      </c>
      <c r="F16">
        <v>0</v>
      </c>
      <c r="G16">
        <v>18059.155999999999</v>
      </c>
      <c r="H16">
        <v>9229.1260000000002</v>
      </c>
      <c r="I16">
        <v>8963.3160000000007</v>
      </c>
      <c r="J16">
        <v>2623.4290000000001</v>
      </c>
      <c r="K16">
        <v>26145.223999999998</v>
      </c>
      <c r="L16">
        <v>0</v>
      </c>
      <c r="M16">
        <v>16069.08</v>
      </c>
      <c r="N16">
        <v>9855.2309999999998</v>
      </c>
      <c r="O16">
        <v>0</v>
      </c>
      <c r="P16">
        <v>11750.118</v>
      </c>
      <c r="Q16">
        <v>7604.3379999999997</v>
      </c>
      <c r="R16">
        <v>7420.5690000000004</v>
      </c>
      <c r="S16">
        <v>0</v>
      </c>
      <c r="T16">
        <v>0</v>
      </c>
      <c r="U16">
        <v>0</v>
      </c>
      <c r="V16">
        <v>71149.043999999994</v>
      </c>
      <c r="W16">
        <v>0</v>
      </c>
      <c r="X16">
        <v>1022.958</v>
      </c>
      <c r="Y16">
        <v>0</v>
      </c>
      <c r="Z16">
        <v>3605.4340000000002</v>
      </c>
      <c r="AA16">
        <v>0</v>
      </c>
      <c r="AB16">
        <v>27624.665000000001</v>
      </c>
      <c r="AC16">
        <v>11807.053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</row>
    <row r="17" spans="1:37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</row>
    <row r="18" spans="1:37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1223.4929999999999</v>
      </c>
      <c r="F18">
        <v>0</v>
      </c>
      <c r="G18">
        <v>8232.5499999999993</v>
      </c>
      <c r="H18">
        <v>0</v>
      </c>
      <c r="I18">
        <v>3175.65</v>
      </c>
      <c r="J18">
        <v>1826.8920000000001</v>
      </c>
      <c r="K18">
        <v>1458.3</v>
      </c>
      <c r="L18">
        <v>10004.799999999999</v>
      </c>
      <c r="M18">
        <v>432.16800000000001</v>
      </c>
      <c r="N18">
        <v>818.048</v>
      </c>
      <c r="O18">
        <v>0</v>
      </c>
      <c r="P18">
        <v>7082.0339999999997</v>
      </c>
      <c r="Q18">
        <v>3648.65</v>
      </c>
      <c r="R18">
        <v>785.76</v>
      </c>
      <c r="S18">
        <v>6227.1480000000001</v>
      </c>
      <c r="T18">
        <v>0</v>
      </c>
      <c r="U18">
        <v>0</v>
      </c>
      <c r="V18">
        <v>10116.66</v>
      </c>
      <c r="W18">
        <v>2072.442</v>
      </c>
      <c r="X18">
        <v>882</v>
      </c>
      <c r="Y18">
        <v>0</v>
      </c>
      <c r="Z18">
        <v>0</v>
      </c>
      <c r="AA18">
        <v>0</v>
      </c>
      <c r="AB18">
        <v>10528.56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</row>
    <row r="19" spans="1:37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</row>
    <row r="20" spans="1:37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</row>
    <row r="21" spans="1:37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5144.4859999999999</v>
      </c>
      <c r="F21">
        <v>0</v>
      </c>
      <c r="G21">
        <v>0</v>
      </c>
      <c r="H21">
        <v>809.447</v>
      </c>
      <c r="I21">
        <v>0</v>
      </c>
      <c r="J21">
        <v>0</v>
      </c>
      <c r="K21">
        <v>3777.42</v>
      </c>
      <c r="L21">
        <v>0</v>
      </c>
      <c r="M21">
        <v>539.63099999999997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</row>
    <row r="22" spans="1:37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75504.642000000007</v>
      </c>
      <c r="G22">
        <v>0</v>
      </c>
      <c r="H22">
        <v>0</v>
      </c>
      <c r="I22">
        <v>0</v>
      </c>
      <c r="J22">
        <v>0</v>
      </c>
      <c r="K22">
        <v>0</v>
      </c>
      <c r="L22">
        <v>88974.066999999995</v>
      </c>
      <c r="M22">
        <v>0</v>
      </c>
      <c r="N22">
        <v>881.96100000000001</v>
      </c>
      <c r="O22">
        <v>0</v>
      </c>
      <c r="P22">
        <v>0</v>
      </c>
      <c r="Q22">
        <v>0</v>
      </c>
      <c r="R22">
        <v>0</v>
      </c>
      <c r="S22">
        <v>0</v>
      </c>
      <c r="T22">
        <v>40418.351999999999</v>
      </c>
      <c r="U22">
        <v>0</v>
      </c>
      <c r="V22">
        <v>0</v>
      </c>
      <c r="W22">
        <v>0</v>
      </c>
      <c r="X22">
        <v>0</v>
      </c>
      <c r="Y22">
        <v>94466.350999999995</v>
      </c>
      <c r="Z22">
        <v>0</v>
      </c>
      <c r="AA22">
        <v>0</v>
      </c>
      <c r="AB22">
        <v>0</v>
      </c>
      <c r="AC22">
        <v>0</v>
      </c>
      <c r="AD22">
        <v>8845.5529999999999</v>
      </c>
      <c r="AE22">
        <v>4989.1459999999997</v>
      </c>
      <c r="AF22">
        <v>0</v>
      </c>
      <c r="AG22">
        <v>6069.5079999999998</v>
      </c>
      <c r="AH22">
        <v>4019.386</v>
      </c>
      <c r="AI22">
        <v>476.99700000000001</v>
      </c>
      <c r="AJ22">
        <v>0</v>
      </c>
      <c r="AK22">
        <v>0</v>
      </c>
    </row>
    <row r="23" spans="1:37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</row>
    <row r="24" spans="1:37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</row>
    <row r="25" spans="1:37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</row>
    <row r="26" spans="1:37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</row>
    <row r="27" spans="1:37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</row>
    <row r="28" spans="1:37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</row>
    <row r="29" spans="1:37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</row>
    <row r="30" spans="1:37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</row>
    <row r="31" spans="1:37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</row>
    <row r="32" spans="1:37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</row>
    <row r="33" spans="1:37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</row>
    <row r="34" spans="1:37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</row>
    <row r="35" spans="1:37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</row>
    <row r="36" spans="1:37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</row>
    <row r="37" spans="1:37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</row>
    <row r="38" spans="1:37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</row>
    <row r="39" spans="1:37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</row>
    <row r="40" spans="1:37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</row>
    <row r="41" spans="1:37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</row>
    <row r="42" spans="1:37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</row>
    <row r="43" spans="1:37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</row>
    <row r="44" spans="1:37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</row>
    <row r="45" spans="1:37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</row>
    <row r="46" spans="1:37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</row>
    <row r="47" spans="1:37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</row>
    <row r="48" spans="1:37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</row>
    <row r="49" spans="1:37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</row>
    <row r="50" spans="1:37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</row>
    <row r="51" spans="1:37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</row>
    <row r="52" spans="1:37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</row>
    <row r="53" spans="1:37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</row>
    <row r="54" spans="1:37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</row>
    <row r="55" spans="1:37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</row>
    <row r="56" spans="1:37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</row>
    <row r="57" spans="1:37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</row>
    <row r="58" spans="1:37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</row>
    <row r="59" spans="1:37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</row>
    <row r="60" spans="1:37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17046.028999999999</v>
      </c>
      <c r="F60">
        <v>0</v>
      </c>
      <c r="G60">
        <v>12323.102999999999</v>
      </c>
      <c r="H60">
        <v>0</v>
      </c>
      <c r="I60">
        <v>6641.4629999999997</v>
      </c>
      <c r="J60">
        <v>967.62599999999998</v>
      </c>
      <c r="K60">
        <v>18704.22</v>
      </c>
      <c r="L60">
        <v>0</v>
      </c>
      <c r="M60">
        <v>0</v>
      </c>
      <c r="N60">
        <v>2700.3780000000002</v>
      </c>
      <c r="O60">
        <v>0</v>
      </c>
      <c r="P60">
        <v>11428.523999999999</v>
      </c>
      <c r="Q60">
        <v>6278.1509999999998</v>
      </c>
      <c r="R60">
        <v>2937.721</v>
      </c>
      <c r="S60">
        <v>0</v>
      </c>
      <c r="T60">
        <v>0</v>
      </c>
      <c r="U60">
        <v>0</v>
      </c>
      <c r="V60">
        <v>32572.561000000002</v>
      </c>
      <c r="W60">
        <v>0</v>
      </c>
      <c r="X60">
        <v>991.93600000000004</v>
      </c>
      <c r="Y60">
        <v>0</v>
      </c>
      <c r="Z60">
        <v>1456.3219999999999</v>
      </c>
      <c r="AA60">
        <v>0</v>
      </c>
      <c r="AB60">
        <v>16170.388999999999</v>
      </c>
      <c r="AC60">
        <v>11543.717000000001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</row>
    <row r="61" spans="1:37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28.216999999999999</v>
      </c>
      <c r="S61">
        <v>0</v>
      </c>
      <c r="T61">
        <v>0</v>
      </c>
      <c r="U61">
        <v>0</v>
      </c>
      <c r="V61">
        <v>242.56299999999999</v>
      </c>
      <c r="W61">
        <v>0</v>
      </c>
      <c r="X61">
        <v>0</v>
      </c>
      <c r="Y61">
        <v>0</v>
      </c>
      <c r="Z61">
        <v>0</v>
      </c>
      <c r="AA61">
        <v>0</v>
      </c>
      <c r="AB61">
        <v>89.037999999999997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</row>
    <row r="62" spans="1:37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3069.8589999999999</v>
      </c>
      <c r="F62">
        <v>0</v>
      </c>
      <c r="G62">
        <v>2211.5360000000001</v>
      </c>
      <c r="H62">
        <v>0</v>
      </c>
      <c r="I62">
        <v>1609.3710000000001</v>
      </c>
      <c r="J62">
        <v>284.44200000000001</v>
      </c>
      <c r="K62">
        <v>5168.8540000000003</v>
      </c>
      <c r="L62">
        <v>0</v>
      </c>
      <c r="M62">
        <v>0</v>
      </c>
      <c r="N62">
        <v>932.79700000000003</v>
      </c>
      <c r="O62">
        <v>0</v>
      </c>
      <c r="P62">
        <v>2004.336</v>
      </c>
      <c r="Q62">
        <v>1576.2439999999999</v>
      </c>
      <c r="R62">
        <v>1070.7270000000001</v>
      </c>
      <c r="S62">
        <v>0</v>
      </c>
      <c r="T62">
        <v>0</v>
      </c>
      <c r="U62">
        <v>0</v>
      </c>
      <c r="V62">
        <v>3897.7289999999998</v>
      </c>
      <c r="W62">
        <v>0</v>
      </c>
      <c r="X62">
        <v>227.541</v>
      </c>
      <c r="Y62">
        <v>0</v>
      </c>
      <c r="Z62">
        <v>380.75700000000001</v>
      </c>
      <c r="AA62">
        <v>0</v>
      </c>
      <c r="AB62">
        <v>4245.9359999999997</v>
      </c>
      <c r="AC62">
        <v>3550.3020000000001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</row>
    <row r="63" spans="1:37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</row>
    <row r="64" spans="1:37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8077.2240000000002</v>
      </c>
      <c r="F64">
        <v>0</v>
      </c>
      <c r="G64">
        <v>5177.7309999999998</v>
      </c>
      <c r="H64">
        <v>0</v>
      </c>
      <c r="I64">
        <v>2667.6329999999998</v>
      </c>
      <c r="J64">
        <v>1446.5640000000001</v>
      </c>
      <c r="K64">
        <v>11390.878000000001</v>
      </c>
      <c r="L64">
        <v>0</v>
      </c>
      <c r="M64">
        <v>0</v>
      </c>
      <c r="N64">
        <v>1474.182</v>
      </c>
      <c r="O64">
        <v>0</v>
      </c>
      <c r="P64">
        <v>5935.4709999999995</v>
      </c>
      <c r="Q64">
        <v>2418.6880000000001</v>
      </c>
      <c r="R64">
        <v>1535.52</v>
      </c>
      <c r="S64">
        <v>0</v>
      </c>
      <c r="T64">
        <v>0</v>
      </c>
      <c r="U64">
        <v>0</v>
      </c>
      <c r="V64">
        <v>14896.611999999999</v>
      </c>
      <c r="W64">
        <v>0</v>
      </c>
      <c r="X64">
        <v>421.11500000000001</v>
      </c>
      <c r="Y64">
        <v>0</v>
      </c>
      <c r="Z64">
        <v>1010.6950000000001</v>
      </c>
      <c r="AA64">
        <v>0</v>
      </c>
      <c r="AB64">
        <v>2665.4169999999999</v>
      </c>
      <c r="AC64">
        <v>3787.7109999999998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</row>
    <row r="65" spans="1:37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</row>
    <row r="66" spans="1:37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12264.8</v>
      </c>
      <c r="F66">
        <v>0</v>
      </c>
      <c r="G66">
        <v>11763.057000000001</v>
      </c>
      <c r="H66">
        <v>0</v>
      </c>
      <c r="I66">
        <v>5653.91</v>
      </c>
      <c r="J66">
        <v>1794.17</v>
      </c>
      <c r="K66">
        <v>14760.397999999999</v>
      </c>
      <c r="L66">
        <v>0</v>
      </c>
      <c r="M66">
        <v>0</v>
      </c>
      <c r="N66">
        <v>2349.701</v>
      </c>
      <c r="O66">
        <v>1E-3</v>
      </c>
      <c r="P66">
        <v>9746.7510000000002</v>
      </c>
      <c r="Q66">
        <v>3235.4119999999998</v>
      </c>
      <c r="R66">
        <v>3005.1370000000002</v>
      </c>
      <c r="S66">
        <v>0</v>
      </c>
      <c r="T66">
        <v>0</v>
      </c>
      <c r="U66">
        <v>0</v>
      </c>
      <c r="V66">
        <v>19074.494999999999</v>
      </c>
      <c r="W66">
        <v>0</v>
      </c>
      <c r="X66">
        <v>601.16999999999996</v>
      </c>
      <c r="Y66">
        <v>0</v>
      </c>
      <c r="Z66">
        <v>1738.0350000000001</v>
      </c>
      <c r="AA66">
        <v>0</v>
      </c>
      <c r="AB66">
        <v>6264.9690000000001</v>
      </c>
      <c r="AC66">
        <v>6895.15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</row>
    <row r="67" spans="1:37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</row>
    <row r="68" spans="1:37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70.262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</row>
    <row r="69" spans="1:37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</row>
    <row r="70" spans="1:37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2091.6590000000001</v>
      </c>
      <c r="F70">
        <v>0</v>
      </c>
      <c r="G70">
        <v>654.12699999999995</v>
      </c>
      <c r="H70">
        <v>0</v>
      </c>
      <c r="I70">
        <v>288.24400000000003</v>
      </c>
      <c r="J70">
        <v>148.345</v>
      </c>
      <c r="K70">
        <v>1129.6289999999999</v>
      </c>
      <c r="L70">
        <v>0</v>
      </c>
      <c r="M70">
        <v>0</v>
      </c>
      <c r="N70">
        <v>151.233</v>
      </c>
      <c r="O70">
        <v>21.390999999999998</v>
      </c>
      <c r="P70">
        <v>671.10299999999995</v>
      </c>
      <c r="Q70">
        <v>608.28099999999995</v>
      </c>
      <c r="R70">
        <v>247.88200000000001</v>
      </c>
      <c r="S70">
        <v>0</v>
      </c>
      <c r="T70">
        <v>0</v>
      </c>
      <c r="U70">
        <v>0</v>
      </c>
      <c r="V70">
        <v>63.128999999999998</v>
      </c>
      <c r="W70">
        <v>0</v>
      </c>
      <c r="X70">
        <v>82.35</v>
      </c>
      <c r="Y70">
        <v>0</v>
      </c>
      <c r="Z70">
        <v>265.28399999999999</v>
      </c>
      <c r="AA70">
        <v>0</v>
      </c>
      <c r="AB70">
        <v>0</v>
      </c>
      <c r="AC70">
        <v>437.21600000000001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</row>
    <row r="71" spans="1:37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</row>
    <row r="72" spans="1:37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960.48599999999999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</row>
    <row r="73" spans="1:37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</row>
    <row r="74" spans="1:37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</row>
    <row r="75" spans="1:37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</row>
    <row r="76" spans="1:37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</row>
    <row r="77" spans="1:37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835.36099999999999</v>
      </c>
      <c r="F77">
        <v>0</v>
      </c>
      <c r="G77">
        <v>164.089</v>
      </c>
      <c r="H77">
        <v>0</v>
      </c>
      <c r="I77">
        <v>100.691</v>
      </c>
      <c r="J77">
        <v>22.376000000000001</v>
      </c>
      <c r="K77">
        <v>1047.931</v>
      </c>
      <c r="L77">
        <v>0</v>
      </c>
      <c r="M77">
        <v>0</v>
      </c>
      <c r="N77">
        <v>63.398000000000003</v>
      </c>
      <c r="O77">
        <v>37.292999999999999</v>
      </c>
      <c r="P77">
        <v>0</v>
      </c>
      <c r="Q77">
        <v>123.06699999999999</v>
      </c>
      <c r="R77">
        <v>119.337</v>
      </c>
      <c r="S77">
        <v>0</v>
      </c>
      <c r="T77">
        <v>0</v>
      </c>
      <c r="U77">
        <v>0</v>
      </c>
      <c r="V77">
        <v>1029.2850000000001</v>
      </c>
      <c r="W77">
        <v>0</v>
      </c>
      <c r="X77">
        <v>29.834</v>
      </c>
      <c r="Y77">
        <v>0</v>
      </c>
      <c r="Z77">
        <v>182.73500000000001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</row>
    <row r="78" spans="1:37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986.30499999999995</v>
      </c>
      <c r="F78">
        <v>0</v>
      </c>
      <c r="G78">
        <v>127.82899999999999</v>
      </c>
      <c r="H78">
        <v>0</v>
      </c>
      <c r="I78">
        <v>79.269000000000005</v>
      </c>
      <c r="J78">
        <v>14.814</v>
      </c>
      <c r="K78">
        <v>1256.076</v>
      </c>
      <c r="L78">
        <v>0</v>
      </c>
      <c r="M78">
        <v>0</v>
      </c>
      <c r="N78">
        <v>47.552</v>
      </c>
      <c r="O78">
        <v>32.624000000000002</v>
      </c>
      <c r="P78">
        <v>0</v>
      </c>
      <c r="Q78">
        <v>89.138999999999996</v>
      </c>
      <c r="R78">
        <v>74.203999999999994</v>
      </c>
      <c r="S78">
        <v>0</v>
      </c>
      <c r="T78">
        <v>0</v>
      </c>
      <c r="U78">
        <v>0</v>
      </c>
      <c r="V78">
        <v>660.66899999999998</v>
      </c>
      <c r="W78">
        <v>0</v>
      </c>
      <c r="X78">
        <v>20.614000000000001</v>
      </c>
      <c r="Y78">
        <v>0</v>
      </c>
      <c r="Z78">
        <v>0</v>
      </c>
      <c r="AA78">
        <v>0</v>
      </c>
      <c r="AB78">
        <v>0</v>
      </c>
      <c r="AC78">
        <v>467.53800000000001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</row>
    <row r="79" spans="1:37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</row>
    <row r="80" spans="1:37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</row>
    <row r="81" spans="1:37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</row>
    <row r="82" spans="1:37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</row>
    <row r="83" spans="1:37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</row>
    <row r="84" spans="1:37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</row>
    <row r="85" spans="1:37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</row>
    <row r="86" spans="1:37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</row>
    <row r="87" spans="1:37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</row>
    <row r="88" spans="1:37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</row>
    <row r="89" spans="1:37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</row>
    <row r="90" spans="1:37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</row>
    <row r="91" spans="1:37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</row>
    <row r="92" spans="1:37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</row>
    <row r="93" spans="1:37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</row>
    <row r="94" spans="1:37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</row>
    <row r="95" spans="1:37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</row>
    <row r="96" spans="1:37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</row>
    <row r="97" spans="1:37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</row>
    <row r="98" spans="1:37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</row>
    <row r="99" spans="1:37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</row>
    <row r="100" spans="1:37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</row>
    <row r="101" spans="1:37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</row>
    <row r="102" spans="1:37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21892.311000000002</v>
      </c>
      <c r="G102">
        <v>10843.788</v>
      </c>
      <c r="H102">
        <v>0</v>
      </c>
      <c r="I102">
        <v>3963.9229999999998</v>
      </c>
      <c r="J102">
        <v>2744.7370000000001</v>
      </c>
      <c r="K102">
        <v>595.48500000000001</v>
      </c>
      <c r="L102">
        <v>32840.500999999997</v>
      </c>
      <c r="M102">
        <v>0</v>
      </c>
      <c r="N102">
        <v>1857.2460000000001</v>
      </c>
      <c r="O102">
        <v>1452.53</v>
      </c>
      <c r="P102">
        <v>8011.3239999999996</v>
      </c>
      <c r="Q102">
        <v>6016.5709999999999</v>
      </c>
      <c r="R102">
        <v>1579.6859999999999</v>
      </c>
      <c r="S102">
        <v>12053.291999999999</v>
      </c>
      <c r="T102">
        <v>0</v>
      </c>
      <c r="U102">
        <v>0</v>
      </c>
      <c r="V102">
        <v>24052.942999999999</v>
      </c>
      <c r="W102">
        <v>5499.6710000000003</v>
      </c>
      <c r="X102">
        <v>1207.818</v>
      </c>
      <c r="Y102">
        <v>0</v>
      </c>
      <c r="Z102">
        <v>162.02799999999999</v>
      </c>
      <c r="AA102">
        <v>589.65200000000004</v>
      </c>
      <c r="AB102">
        <v>18195.199000000001</v>
      </c>
      <c r="AC102">
        <v>9518.3819999999996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95.317999999999998</v>
      </c>
      <c r="AK102">
        <v>0</v>
      </c>
    </row>
    <row r="103" spans="1:37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16431.671999999999</v>
      </c>
      <c r="G103">
        <v>3970.2489999999998</v>
      </c>
      <c r="H103">
        <v>0</v>
      </c>
      <c r="I103">
        <v>1315.0989999999999</v>
      </c>
      <c r="J103">
        <v>1635.9369999999999</v>
      </c>
      <c r="K103">
        <v>0</v>
      </c>
      <c r="L103">
        <v>16861.151000000002</v>
      </c>
      <c r="M103">
        <v>0</v>
      </c>
      <c r="N103">
        <v>733.46699999999998</v>
      </c>
      <c r="O103">
        <v>527.03300000000002</v>
      </c>
      <c r="P103">
        <v>3367.431</v>
      </c>
      <c r="Q103">
        <v>3815.3989999999999</v>
      </c>
      <c r="R103">
        <v>444.85</v>
      </c>
      <c r="S103">
        <v>9810.56</v>
      </c>
      <c r="T103">
        <v>0</v>
      </c>
      <c r="U103">
        <v>0</v>
      </c>
      <c r="V103">
        <v>9169.5709999999999</v>
      </c>
      <c r="W103">
        <v>1769.4359999999999</v>
      </c>
      <c r="X103">
        <v>566.96100000000001</v>
      </c>
      <c r="Y103">
        <v>0</v>
      </c>
      <c r="Z103">
        <v>77.629000000000005</v>
      </c>
      <c r="AA103">
        <v>469.48</v>
      </c>
      <c r="AB103">
        <v>8609.4869999999992</v>
      </c>
      <c r="AC103">
        <v>3122.3470000000002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11.874000000000001</v>
      </c>
      <c r="AK103">
        <v>0</v>
      </c>
    </row>
    <row r="104" spans="1:37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377.084</v>
      </c>
      <c r="F104">
        <v>304.495</v>
      </c>
      <c r="G104">
        <v>538.68600000000004</v>
      </c>
      <c r="H104">
        <v>0</v>
      </c>
      <c r="I104">
        <v>178.28700000000001</v>
      </c>
      <c r="J104">
        <v>416.762</v>
      </c>
      <c r="K104">
        <v>548.48599999999999</v>
      </c>
      <c r="L104">
        <v>2751.3560000000002</v>
      </c>
      <c r="M104">
        <v>0</v>
      </c>
      <c r="N104">
        <v>94.412999999999997</v>
      </c>
      <c r="O104">
        <v>154.63</v>
      </c>
      <c r="P104">
        <v>507.37599999999998</v>
      </c>
      <c r="Q104">
        <v>751.72199999999998</v>
      </c>
      <c r="R104">
        <v>37.868000000000002</v>
      </c>
      <c r="S104">
        <v>1195.2249999999999</v>
      </c>
      <c r="T104">
        <v>0</v>
      </c>
      <c r="U104">
        <v>0</v>
      </c>
      <c r="V104">
        <v>846.5</v>
      </c>
      <c r="W104">
        <v>474.899</v>
      </c>
      <c r="X104">
        <v>59.371000000000002</v>
      </c>
      <c r="Y104">
        <v>0</v>
      </c>
      <c r="Z104">
        <v>0</v>
      </c>
      <c r="AA104">
        <v>107.68</v>
      </c>
      <c r="AB104">
        <v>0</v>
      </c>
      <c r="AC104">
        <v>859.79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</row>
    <row r="105" spans="1:37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</row>
    <row r="106" spans="1:37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</row>
    <row r="107" spans="1:37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</row>
    <row r="108" spans="1:37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</row>
    <row r="109" spans="1:37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1196.809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</row>
    <row r="110" spans="1:37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3796.8270000000002</v>
      </c>
      <c r="H110">
        <v>0</v>
      </c>
      <c r="I110">
        <v>461.65499999999997</v>
      </c>
      <c r="J110">
        <v>475.63099999999997</v>
      </c>
      <c r="K110">
        <v>0</v>
      </c>
      <c r="L110">
        <v>0</v>
      </c>
      <c r="M110">
        <v>0</v>
      </c>
      <c r="N110">
        <v>662.08500000000004</v>
      </c>
      <c r="O110">
        <v>0</v>
      </c>
      <c r="P110">
        <v>1848.846</v>
      </c>
      <c r="Q110">
        <v>2134.5360000000001</v>
      </c>
      <c r="R110">
        <v>359.77300000000002</v>
      </c>
      <c r="S110">
        <v>2733.3589999999999</v>
      </c>
      <c r="T110">
        <v>0</v>
      </c>
      <c r="U110">
        <v>0</v>
      </c>
      <c r="V110">
        <v>3497.8789999999999</v>
      </c>
      <c r="W110">
        <v>1374.258</v>
      </c>
      <c r="X110">
        <v>0</v>
      </c>
      <c r="Y110">
        <v>0</v>
      </c>
      <c r="Z110">
        <v>0</v>
      </c>
      <c r="AA110">
        <v>397.61</v>
      </c>
      <c r="AB110">
        <v>1415.1980000000001</v>
      </c>
      <c r="AC110">
        <v>1616.8030000000001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</row>
    <row r="111" spans="1:37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</row>
    <row r="112" spans="1:37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</row>
    <row r="113" spans="1:37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</row>
    <row r="114" spans="1:37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2971.5329999999999</v>
      </c>
      <c r="F114">
        <v>41247.362999999998</v>
      </c>
      <c r="G114">
        <v>7088.8339999999998</v>
      </c>
      <c r="H114">
        <v>0</v>
      </c>
      <c r="I114">
        <v>3239.2240000000002</v>
      </c>
      <c r="J114">
        <v>2549.8380000000002</v>
      </c>
      <c r="K114">
        <v>2786.2370000000001</v>
      </c>
      <c r="L114">
        <v>50292.322999999997</v>
      </c>
      <c r="M114">
        <v>0</v>
      </c>
      <c r="N114">
        <v>1024.527</v>
      </c>
      <c r="O114">
        <v>5730.78</v>
      </c>
      <c r="P114">
        <v>8190.8450000000003</v>
      </c>
      <c r="Q114">
        <v>2744.402</v>
      </c>
      <c r="R114">
        <v>455.1</v>
      </c>
      <c r="S114">
        <v>20227.475999999999</v>
      </c>
      <c r="T114">
        <v>0</v>
      </c>
      <c r="U114">
        <v>2238.9140000000002</v>
      </c>
      <c r="V114">
        <v>10398.651</v>
      </c>
      <c r="W114">
        <v>11706.718000000001</v>
      </c>
      <c r="X114">
        <v>346.52100000000002</v>
      </c>
      <c r="Y114">
        <v>0</v>
      </c>
      <c r="Z114">
        <v>0</v>
      </c>
      <c r="AA114">
        <v>1456.4380000000001</v>
      </c>
      <c r="AB114">
        <v>4666.384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818.42</v>
      </c>
      <c r="AK114">
        <v>664.71600000000001</v>
      </c>
    </row>
    <row r="115" spans="1:37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6023.5370000000003</v>
      </c>
      <c r="F115">
        <v>77693.952999999994</v>
      </c>
      <c r="G115">
        <v>67483.043999999994</v>
      </c>
      <c r="H115">
        <v>0</v>
      </c>
      <c r="I115">
        <v>17573.194</v>
      </c>
      <c r="J115">
        <v>14754.875</v>
      </c>
      <c r="K115">
        <v>8116.1049999999996</v>
      </c>
      <c r="L115">
        <v>113808.204</v>
      </c>
      <c r="M115">
        <v>0</v>
      </c>
      <c r="N115">
        <v>7230.5910000000003</v>
      </c>
      <c r="O115">
        <v>0</v>
      </c>
      <c r="P115">
        <v>44485.044999999998</v>
      </c>
      <c r="Q115">
        <v>21538.917000000001</v>
      </c>
      <c r="R115">
        <v>5206.4089999999997</v>
      </c>
      <c r="S115">
        <v>78845.304999999993</v>
      </c>
      <c r="T115">
        <v>41685.877</v>
      </c>
      <c r="U115">
        <v>2931.8629999999998</v>
      </c>
      <c r="V115">
        <v>73466.574999999997</v>
      </c>
      <c r="W115">
        <v>95451.096000000005</v>
      </c>
      <c r="X115">
        <v>4232.8770000000004</v>
      </c>
      <c r="Y115">
        <v>89780.019</v>
      </c>
      <c r="Z115">
        <v>1043.4670000000001</v>
      </c>
      <c r="AA115">
        <v>4172.29</v>
      </c>
      <c r="AB115">
        <v>40183.186999999998</v>
      </c>
      <c r="AC115">
        <v>23237.893</v>
      </c>
      <c r="AD115">
        <v>7074.6319999999996</v>
      </c>
      <c r="AE115">
        <v>5197.3710000000001</v>
      </c>
      <c r="AF115">
        <v>1112.3209999999999</v>
      </c>
      <c r="AG115">
        <v>6257.7160000000003</v>
      </c>
      <c r="AH115">
        <v>3582.491</v>
      </c>
      <c r="AI115">
        <v>674.52700000000004</v>
      </c>
      <c r="AJ115">
        <v>0</v>
      </c>
      <c r="AK115">
        <v>970.14</v>
      </c>
    </row>
    <row r="116" spans="1:37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4893.5169999999998</v>
      </c>
      <c r="F116">
        <v>0</v>
      </c>
      <c r="G116">
        <v>18323.664000000001</v>
      </c>
      <c r="H116">
        <v>0</v>
      </c>
      <c r="I116">
        <v>8087.2150000000001</v>
      </c>
      <c r="J116">
        <v>5782.3919999999998</v>
      </c>
      <c r="K116">
        <v>6572.53</v>
      </c>
      <c r="L116">
        <v>0</v>
      </c>
      <c r="M116">
        <v>0</v>
      </c>
      <c r="N116">
        <v>9711.32</v>
      </c>
      <c r="O116">
        <v>0</v>
      </c>
      <c r="P116">
        <v>3630.9859999999999</v>
      </c>
      <c r="Q116">
        <v>6717.6729999999998</v>
      </c>
      <c r="R116">
        <v>6972.8620000000001</v>
      </c>
      <c r="S116">
        <v>0</v>
      </c>
      <c r="T116">
        <v>0</v>
      </c>
      <c r="U116">
        <v>6352.5950000000003</v>
      </c>
      <c r="V116">
        <v>72904.751999999993</v>
      </c>
      <c r="W116">
        <v>0</v>
      </c>
      <c r="X116">
        <v>893.61199999999997</v>
      </c>
      <c r="Y116">
        <v>0</v>
      </c>
      <c r="Z116">
        <v>1750.0319999999999</v>
      </c>
      <c r="AA116">
        <v>0</v>
      </c>
      <c r="AB116">
        <v>14793.013000000001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1820.59</v>
      </c>
    </row>
    <row r="117" spans="1:37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</row>
    <row r="118" spans="1:37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</row>
    <row r="119" spans="1:37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</row>
    <row r="120" spans="1:37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2646.0720000000001</v>
      </c>
      <c r="F120">
        <v>0</v>
      </c>
      <c r="G120">
        <v>7798.86</v>
      </c>
      <c r="H120">
        <v>0</v>
      </c>
      <c r="I120">
        <v>2210.7510000000002</v>
      </c>
      <c r="J120">
        <v>2126.6680000000001</v>
      </c>
      <c r="K120">
        <v>3136.4450000000002</v>
      </c>
      <c r="L120">
        <v>0</v>
      </c>
      <c r="M120">
        <v>0</v>
      </c>
      <c r="N120">
        <v>2244.4090000000001</v>
      </c>
      <c r="O120">
        <v>234.88200000000001</v>
      </c>
      <c r="P120">
        <v>8436.2420000000002</v>
      </c>
      <c r="Q120">
        <v>8987.2379999999994</v>
      </c>
      <c r="R120">
        <v>747.42</v>
      </c>
      <c r="S120">
        <v>13430.967000000001</v>
      </c>
      <c r="T120">
        <v>0</v>
      </c>
      <c r="U120">
        <v>2234.5010000000002</v>
      </c>
      <c r="V120">
        <v>12595.375</v>
      </c>
      <c r="W120">
        <v>7262.1869999999999</v>
      </c>
      <c r="X120">
        <v>964.16399999999999</v>
      </c>
      <c r="Y120">
        <v>0</v>
      </c>
      <c r="Z120">
        <v>75.372</v>
      </c>
      <c r="AA120">
        <v>536.93499999999995</v>
      </c>
      <c r="AB120">
        <v>9430.6779999999999</v>
      </c>
      <c r="AC120">
        <v>13283.395</v>
      </c>
      <c r="AD120">
        <v>0</v>
      </c>
      <c r="AE120">
        <v>274.072</v>
      </c>
      <c r="AF120">
        <v>1814.67</v>
      </c>
      <c r="AG120">
        <v>0</v>
      </c>
      <c r="AH120">
        <v>0</v>
      </c>
      <c r="AI120">
        <v>740.16399999999999</v>
      </c>
      <c r="AJ120">
        <v>0</v>
      </c>
      <c r="AK120">
        <v>342.13600000000002</v>
      </c>
    </row>
    <row r="121" spans="1:37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554.77499999999998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1015.288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</row>
    <row r="122" spans="1:37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</row>
    <row r="123" spans="1:37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277.09699999999998</v>
      </c>
      <c r="AG123">
        <v>0</v>
      </c>
      <c r="AH123">
        <v>0</v>
      </c>
      <c r="AI123">
        <v>176.155</v>
      </c>
      <c r="AJ123">
        <v>0</v>
      </c>
      <c r="AK123">
        <v>0</v>
      </c>
    </row>
    <row r="124" spans="1:37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292.25599999999997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53.237000000000002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</row>
    <row r="125" spans="1:37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</row>
    <row r="126" spans="1:37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</row>
    <row r="127" spans="1:37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</row>
    <row r="128" spans="1:37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</row>
    <row r="129" spans="1:37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</row>
    <row r="130" spans="1:37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</row>
    <row r="131" spans="1:37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765.42499999999995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</row>
    <row r="132" spans="1:37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</row>
    <row r="133" spans="1:37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</row>
    <row r="134" spans="1:37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</row>
    <row r="135" spans="1:37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</row>
    <row r="136" spans="1:37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</row>
    <row r="137" spans="1:37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7.2089999999999996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6.008</v>
      </c>
      <c r="Q137">
        <v>6.008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</row>
    <row r="138" spans="1:37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</row>
    <row r="139" spans="1:37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</row>
    <row r="140" spans="1:37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</row>
    <row r="141" spans="1:37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</row>
    <row r="142" spans="1:37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</row>
    <row r="143" spans="1:37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</row>
    <row r="144" spans="1:37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</row>
    <row r="145" spans="1:37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</row>
    <row r="146" spans="1:37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</row>
    <row r="147" spans="1:37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1769.7260000000001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1845.6769999999999</v>
      </c>
      <c r="M147">
        <v>0</v>
      </c>
      <c r="N147">
        <v>0</v>
      </c>
      <c r="O147">
        <v>0</v>
      </c>
      <c r="P147">
        <v>0.57999999999999996</v>
      </c>
      <c r="Q147">
        <v>0</v>
      </c>
      <c r="R147">
        <v>0</v>
      </c>
      <c r="S147">
        <v>0</v>
      </c>
      <c r="T147">
        <v>1015.946</v>
      </c>
      <c r="U147">
        <v>0</v>
      </c>
      <c r="V147">
        <v>0</v>
      </c>
      <c r="W147">
        <v>0</v>
      </c>
      <c r="X147">
        <v>0</v>
      </c>
      <c r="Y147">
        <v>1990.489</v>
      </c>
      <c r="Z147">
        <v>0</v>
      </c>
      <c r="AA147">
        <v>0</v>
      </c>
      <c r="AB147">
        <v>0</v>
      </c>
      <c r="AC147">
        <v>0</v>
      </c>
      <c r="AD147">
        <v>203.11500000000001</v>
      </c>
      <c r="AE147">
        <v>118.48399999999999</v>
      </c>
      <c r="AF147">
        <v>0</v>
      </c>
      <c r="AG147">
        <v>141.72900000000001</v>
      </c>
      <c r="AH147">
        <v>90.29</v>
      </c>
      <c r="AI147">
        <v>23.559000000000001</v>
      </c>
      <c r="AJ147">
        <v>0</v>
      </c>
      <c r="AK147">
        <v>0</v>
      </c>
    </row>
    <row r="148" spans="1:37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</row>
    <row r="149" spans="1:37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</row>
    <row r="150" spans="1:37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</row>
    <row r="151" spans="1:37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</row>
    <row r="152" spans="1:37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</row>
    <row r="153" spans="1:37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</row>
    <row r="154" spans="1:37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</row>
    <row r="155" spans="1:37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</row>
    <row r="156" spans="1:37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</row>
    <row r="157" spans="1:37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</row>
    <row r="158" spans="1:37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</row>
    <row r="159" spans="1:37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</row>
    <row r="160" spans="1:37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</row>
    <row r="161" spans="1:37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</row>
    <row r="162" spans="1:37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</row>
    <row r="163" spans="1:37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</row>
    <row r="164" spans="1:37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</row>
    <row r="165" spans="1:37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</row>
    <row r="166" spans="1:37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</row>
    <row r="167" spans="1:37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</row>
    <row r="168" spans="1:37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</row>
    <row r="169" spans="1:37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</row>
    <row r="170" spans="1:37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</row>
    <row r="171" spans="1:37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</row>
    <row r="172" spans="1:37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</row>
    <row r="173" spans="1:37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</row>
    <row r="174" spans="1:37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</row>
    <row r="175" spans="1:37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</row>
    <row r="176" spans="1:37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</row>
    <row r="177" spans="1:37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</row>
    <row r="178" spans="1:37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</row>
    <row r="179" spans="1:37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</row>
    <row r="180" spans="1:37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</row>
    <row r="181" spans="1:37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</row>
    <row r="182" spans="1:37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</row>
    <row r="183" spans="1:37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</row>
    <row r="184" spans="1:37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</row>
    <row r="185" spans="1:37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</row>
    <row r="186" spans="1:37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</row>
    <row r="187" spans="1:37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</row>
    <row r="188" spans="1:37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</row>
    <row r="189" spans="1:37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</row>
    <row r="190" spans="1:37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</row>
    <row r="191" spans="1:37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</row>
    <row r="192" spans="1:37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</row>
    <row r="193" spans="1:37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</row>
    <row r="194" spans="1:37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</row>
    <row r="195" spans="1:37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</row>
    <row r="196" spans="1:37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</row>
    <row r="197" spans="1:37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</row>
    <row r="198" spans="1:37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</row>
    <row r="199" spans="1:37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</row>
    <row r="200" spans="1:37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</row>
    <row r="201" spans="1:37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</row>
    <row r="202" spans="1:37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</row>
    <row r="203" spans="1:37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</row>
    <row r="204" spans="1:37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</row>
    <row r="205" spans="1:37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</row>
    <row r="206" spans="1:37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</row>
    <row r="207" spans="1:37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</row>
    <row r="208" spans="1:37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</row>
    <row r="209" spans="1:37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</row>
    <row r="210" spans="1:37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</row>
    <row r="211" spans="1:37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</row>
    <row r="212" spans="1:37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</row>
    <row r="213" spans="1:37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</row>
    <row r="214" spans="1:37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</row>
    <row r="215" spans="1:37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</row>
    <row r="216" spans="1:37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</row>
    <row r="217" spans="1:37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</row>
    <row r="218" spans="1:37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</row>
    <row r="219" spans="1:37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</row>
    <row r="220" spans="1:37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</row>
    <row r="221" spans="1:37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</row>
    <row r="222" spans="1:37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</row>
    <row r="223" spans="1:37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</row>
    <row r="224" spans="1:37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</row>
    <row r="225" spans="1:37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</row>
    <row r="226" spans="1:37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</row>
    <row r="227" spans="1:37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</row>
    <row r="228" spans="1:37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</row>
    <row r="229" spans="1:37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</row>
    <row r="230" spans="1:37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</row>
    <row r="231" spans="1:37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</row>
    <row r="232" spans="1:37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</row>
    <row r="233" spans="1:37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</row>
    <row r="234" spans="1:37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</row>
    <row r="235" spans="1:37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</row>
    <row r="236" spans="1:37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</row>
    <row r="237" spans="1:37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</row>
    <row r="238" spans="1:37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</row>
    <row r="239" spans="1:37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</row>
    <row r="240" spans="1:37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</row>
    <row r="241" spans="1:37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</row>
    <row r="242" spans="1:37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</row>
    <row r="243" spans="1:37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</row>
    <row r="244" spans="1:37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</row>
    <row r="245" spans="1:37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</row>
    <row r="246" spans="1:37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</row>
    <row r="247" spans="1:37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</row>
    <row r="248" spans="1:37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</row>
    <row r="249" spans="1:37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</row>
    <row r="250" spans="1:37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</row>
    <row r="251" spans="1:37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</row>
    <row r="252" spans="1:37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</row>
    <row r="253" spans="1:37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</row>
    <row r="254" spans="1:37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</row>
    <row r="255" spans="1:37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</row>
    <row r="256" spans="1:37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</row>
    <row r="257" spans="1:37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</row>
    <row r="258" spans="1:37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</row>
    <row r="259" spans="1:37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</row>
    <row r="260" spans="1:37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</row>
    <row r="261" spans="1:37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</row>
    <row r="262" spans="1:37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</row>
    <row r="263" spans="1:37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</row>
    <row r="264" spans="1:37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</row>
    <row r="265" spans="1:37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</row>
    <row r="266" spans="1:37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</row>
    <row r="267" spans="1:37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</row>
    <row r="268" spans="1:37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</row>
    <row r="269" spans="1:37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</row>
    <row r="270" spans="1:37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</row>
    <row r="271" spans="1:37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</row>
    <row r="272" spans="1:37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</row>
    <row r="273" spans="1:37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</row>
    <row r="274" spans="1:37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</row>
    <row r="275" spans="1:37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</row>
    <row r="276" spans="1:37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</row>
    <row r="277" spans="1:37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</row>
    <row r="278" spans="1:37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6879.0469999999996</v>
      </c>
      <c r="F278">
        <v>0</v>
      </c>
      <c r="G278">
        <v>3401.7069999999999</v>
      </c>
      <c r="H278">
        <v>0</v>
      </c>
      <c r="I278">
        <v>0</v>
      </c>
      <c r="J278">
        <v>100.798</v>
      </c>
      <c r="K278">
        <v>12085.373</v>
      </c>
      <c r="L278">
        <v>3006.7379999999998</v>
      </c>
      <c r="M278">
        <v>1816.7049999999999</v>
      </c>
      <c r="N278">
        <v>1271.453</v>
      </c>
      <c r="O278">
        <v>178.31</v>
      </c>
      <c r="P278">
        <v>3561.0830000000001</v>
      </c>
      <c r="Q278">
        <v>3551.3</v>
      </c>
      <c r="R278">
        <v>1133.829</v>
      </c>
      <c r="S278">
        <v>603.36400000000003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892.97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</row>
    <row r="279" spans="1:37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</row>
    <row r="280" spans="1:37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</row>
    <row r="281" spans="1:37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</row>
    <row r="282" spans="1:37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</row>
    <row r="283" spans="1:37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</row>
    <row r="284" spans="1:37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</row>
    <row r="285" spans="1:37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</row>
    <row r="286" spans="1:37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</row>
    <row r="287" spans="1:37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</row>
    <row r="288" spans="1:37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</row>
    <row r="289" spans="1:37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</row>
    <row r="290" spans="1:37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</row>
    <row r="291" spans="1:37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</row>
    <row r="292" spans="1:37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</row>
    <row r="293" spans="1:37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</row>
    <row r="294" spans="1:37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</row>
    <row r="295" spans="1:37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</row>
    <row r="296" spans="1:37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</row>
    <row r="297" spans="1:37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</row>
    <row r="298" spans="1:37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</row>
    <row r="299" spans="1:37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</row>
    <row r="300" spans="1:37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</row>
    <row r="301" spans="1:37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</row>
    <row r="302" spans="1:37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</row>
    <row r="303" spans="1:37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</row>
    <row r="304" spans="1:37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</row>
    <row r="305" spans="1:37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</row>
    <row r="306" spans="1:37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</row>
    <row r="307" spans="1:37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</row>
    <row r="308" spans="1:37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</row>
    <row r="309" spans="1:37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</row>
    <row r="310" spans="1:37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</row>
    <row r="311" spans="1:37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</row>
    <row r="312" spans="1:37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</row>
    <row r="313" spans="1:37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</row>
    <row r="314" spans="1:37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</row>
    <row r="315" spans="1:37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</row>
    <row r="316" spans="1:37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</row>
    <row r="317" spans="1:37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</row>
    <row r="318" spans="1:37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</row>
    <row r="319" spans="1:37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</row>
    <row r="320" spans="1:37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</row>
    <row r="321" spans="1:37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</row>
    <row r="322" spans="1:37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</row>
    <row r="323" spans="1:37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</row>
    <row r="324" spans="1:37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</row>
    <row r="325" spans="1:37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</row>
    <row r="326" spans="1:37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</row>
    <row r="327" spans="1:37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</row>
    <row r="328" spans="1:37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</row>
    <row r="329" spans="1:37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</row>
    <row r="330" spans="1:37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</row>
    <row r="331" spans="1:37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</row>
    <row r="332" spans="1:37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</row>
    <row r="333" spans="1:37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69.551000000000002</v>
      </c>
      <c r="F333">
        <v>54.19</v>
      </c>
      <c r="G333">
        <v>71.106999999999999</v>
      </c>
      <c r="H333">
        <v>0</v>
      </c>
      <c r="I333">
        <v>20.623000000000001</v>
      </c>
      <c r="J333">
        <v>9.5229999999999997</v>
      </c>
      <c r="K333">
        <v>83.959000000000003</v>
      </c>
      <c r="L333">
        <v>47.475999999999999</v>
      </c>
      <c r="M333">
        <v>0</v>
      </c>
      <c r="N333">
        <v>65.298000000000002</v>
      </c>
      <c r="O333">
        <v>1.4590000000000001</v>
      </c>
      <c r="P333">
        <v>82.305999999999997</v>
      </c>
      <c r="Q333">
        <v>38.058</v>
      </c>
      <c r="R333">
        <v>13.250999999999999</v>
      </c>
      <c r="S333">
        <v>32.009</v>
      </c>
      <c r="T333">
        <v>0</v>
      </c>
      <c r="U333">
        <v>4.1120000000000001</v>
      </c>
      <c r="V333">
        <v>160.07599999999999</v>
      </c>
      <c r="W333">
        <v>18.658999999999999</v>
      </c>
      <c r="X333">
        <v>10.659000000000001</v>
      </c>
      <c r="Y333">
        <v>0</v>
      </c>
      <c r="Z333">
        <v>5.8789999999999996</v>
      </c>
      <c r="AA333">
        <v>1.5860000000000001</v>
      </c>
      <c r="AB333">
        <v>90.070999999999998</v>
      </c>
      <c r="AC333">
        <v>57.668999999999997</v>
      </c>
      <c r="AD333">
        <v>0</v>
      </c>
      <c r="AE333">
        <v>0.63800000000000001</v>
      </c>
      <c r="AF333">
        <v>0.79500000000000004</v>
      </c>
      <c r="AG333">
        <v>0</v>
      </c>
      <c r="AH333">
        <v>0</v>
      </c>
      <c r="AI333">
        <v>0.61399999999999999</v>
      </c>
      <c r="AJ333">
        <v>0</v>
      </c>
      <c r="AK333">
        <v>0.69699999999999995</v>
      </c>
    </row>
    <row r="334" spans="1:37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-60.56</v>
      </c>
      <c r="F334">
        <v>-125.004</v>
      </c>
      <c r="G334">
        <v>-98.034000000000006</v>
      </c>
      <c r="H334">
        <v>-8.0129999999999999</v>
      </c>
      <c r="I334">
        <v>-41.695</v>
      </c>
      <c r="J334">
        <v>-25.713000000000001</v>
      </c>
      <c r="K334">
        <v>-90.504000000000005</v>
      </c>
      <c r="L334">
        <v>-175.03200000000001</v>
      </c>
      <c r="M334">
        <v>-12.002000000000001</v>
      </c>
      <c r="N334">
        <v>-16.231999999999999</v>
      </c>
      <c r="O334">
        <v>-4.883</v>
      </c>
      <c r="P334">
        <v>-76.632999999999996</v>
      </c>
      <c r="Q334">
        <v>-42.935000000000002</v>
      </c>
      <c r="R334">
        <v>-19.254999999999999</v>
      </c>
      <c r="S334">
        <v>-74.59</v>
      </c>
      <c r="T334">
        <v>-45.088000000000001</v>
      </c>
      <c r="U334">
        <v>-5.9850000000000003</v>
      </c>
      <c r="V334">
        <v>-7.55</v>
      </c>
      <c r="W334">
        <v>-2.5830000000000002</v>
      </c>
      <c r="X334">
        <v>-0.27400000000000002</v>
      </c>
      <c r="Y334">
        <v>-1.367</v>
      </c>
      <c r="Z334">
        <v>-8.1660000000000004</v>
      </c>
      <c r="AA334">
        <v>-3.9369999999999998</v>
      </c>
      <c r="AB334">
        <v>-22.286999999999999</v>
      </c>
      <c r="AC334">
        <v>-0.22800000000000001</v>
      </c>
      <c r="AD334">
        <v>-7.415</v>
      </c>
      <c r="AE334">
        <v>-5.0910000000000002</v>
      </c>
      <c r="AF334">
        <v>-1.716</v>
      </c>
      <c r="AG334">
        <v>-4.7830000000000004</v>
      </c>
      <c r="AH334">
        <v>-6.2990000000000004</v>
      </c>
      <c r="AI334">
        <v>-1.1679999999999999</v>
      </c>
      <c r="AJ334">
        <v>-0.44</v>
      </c>
      <c r="AK334">
        <v>-1.704</v>
      </c>
    </row>
    <row r="335" spans="1:37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-0.98699999999999999</v>
      </c>
      <c r="F335">
        <v>-39.262</v>
      </c>
      <c r="G335">
        <v>-26.117000000000001</v>
      </c>
      <c r="H335">
        <v>-2.1999999999999999E-2</v>
      </c>
      <c r="I335">
        <v>-28.704999999999998</v>
      </c>
      <c r="J335">
        <v>0</v>
      </c>
      <c r="K335">
        <v>-0.314</v>
      </c>
      <c r="L335">
        <v>-7.32</v>
      </c>
      <c r="M335">
        <v>0</v>
      </c>
      <c r="N335">
        <v>-12.928000000000001</v>
      </c>
      <c r="O335">
        <v>-3.7999999999999999E-2</v>
      </c>
      <c r="P335">
        <v>-0.41799999999999998</v>
      </c>
      <c r="Q335">
        <v>-1.651</v>
      </c>
      <c r="R335">
        <v>-11.538</v>
      </c>
      <c r="S335">
        <v>-47.789000000000001</v>
      </c>
      <c r="T335">
        <v>-44.713999999999999</v>
      </c>
      <c r="U335">
        <v>-0.248</v>
      </c>
      <c r="V335">
        <v>-27.614999999999998</v>
      </c>
      <c r="W335">
        <v>-5.1509999999999998</v>
      </c>
      <c r="X335">
        <v>-0.71699999999999997</v>
      </c>
      <c r="Y335">
        <v>-3.13</v>
      </c>
      <c r="Z335">
        <v>0</v>
      </c>
      <c r="AA335">
        <v>0</v>
      </c>
      <c r="AB335">
        <v>0</v>
      </c>
      <c r="AC335">
        <v>-0.34899999999999998</v>
      </c>
      <c r="AD335">
        <v>0</v>
      </c>
      <c r="AE335">
        <v>0</v>
      </c>
      <c r="AF335">
        <v>0</v>
      </c>
      <c r="AG335">
        <v>0</v>
      </c>
      <c r="AH335">
        <v>-7.7670000000000003</v>
      </c>
      <c r="AI335">
        <v>0</v>
      </c>
      <c r="AJ335">
        <v>0</v>
      </c>
      <c r="AK335">
        <v>0</v>
      </c>
    </row>
    <row r="336" spans="1:37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</row>
    <row r="337" spans="1:37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</row>
    <row r="338" spans="1:37" ht="15.75" x14ac:dyDescent="0.25">
      <c r="A338" s="7" t="s">
        <v>605</v>
      </c>
      <c r="B338" s="7" t="s">
        <v>606</v>
      </c>
      <c r="C338" s="7"/>
      <c r="D338" s="7"/>
      <c r="E338">
        <v>122987.442</v>
      </c>
      <c r="F338">
        <v>265735.31699999998</v>
      </c>
      <c r="G338">
        <v>213821.24299999999</v>
      </c>
      <c r="H338">
        <v>19294.983</v>
      </c>
      <c r="I338">
        <v>84293.900999999998</v>
      </c>
      <c r="J338">
        <v>49986.216999999997</v>
      </c>
      <c r="K338">
        <v>152725.28</v>
      </c>
      <c r="L338">
        <v>342300.02899999998</v>
      </c>
      <c r="M338">
        <v>38267.086000000003</v>
      </c>
      <c r="N338">
        <v>55770.997000000003</v>
      </c>
      <c r="O338">
        <v>8399.8690000000006</v>
      </c>
      <c r="P338">
        <v>155424.389</v>
      </c>
      <c r="Q338">
        <v>93796.557000000001</v>
      </c>
      <c r="R338">
        <v>42591.618999999999</v>
      </c>
      <c r="S338">
        <v>152137.88399999999</v>
      </c>
      <c r="T338">
        <v>90974.001000000004</v>
      </c>
      <c r="U338">
        <v>14130.175999999999</v>
      </c>
      <c r="V338">
        <v>447152.685</v>
      </c>
      <c r="W338">
        <v>135328.601</v>
      </c>
      <c r="X338">
        <v>14805.694</v>
      </c>
      <c r="Y338">
        <v>211932.29300000001</v>
      </c>
      <c r="Z338">
        <v>15387.989</v>
      </c>
      <c r="AA338">
        <v>8092.3159999999998</v>
      </c>
      <c r="AB338">
        <v>208055.43799999999</v>
      </c>
      <c r="AC338">
        <v>111238.905</v>
      </c>
      <c r="AD338">
        <v>17744.401000000002</v>
      </c>
      <c r="AE338">
        <v>11605.334999999999</v>
      </c>
      <c r="AF338">
        <v>3716.326</v>
      </c>
      <c r="AG338">
        <v>14884.21</v>
      </c>
      <c r="AH338">
        <v>8793.9169999999995</v>
      </c>
      <c r="AI338">
        <v>2342.4369999999999</v>
      </c>
      <c r="AJ338">
        <v>925.89700000000005</v>
      </c>
      <c r="AK338">
        <v>3849.6210000000001</v>
      </c>
    </row>
    <row r="340" spans="1:37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 t="shared" ref="H340:AK340" si="0">SUM(H5:H337)-H338</f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</row>
    <row r="342" spans="1:37" x14ac:dyDescent="0.2">
      <c r="A342" t="s">
        <v>608</v>
      </c>
      <c r="D342">
        <v>1</v>
      </c>
      <c r="E342" s="11">
        <f>SUMIF($D$4:$D$336,$D$342,E4:E336)</f>
        <v>5426.7160000000003</v>
      </c>
      <c r="F342" s="11">
        <f>SUMIF($D$4:$D$336,$D$342,F4:F336)</f>
        <v>30235.805999999997</v>
      </c>
      <c r="G342" s="11">
        <f>SUMIF($D$4:$D$336,$D$342,G4:G336)</f>
        <v>6839.973</v>
      </c>
      <c r="H342" s="11">
        <f t="shared" ref="H342:AK342" si="1">SUMIF($D$4:$D$336,$D$342,H4:H336)</f>
        <v>338.24099999999999</v>
      </c>
      <c r="I342" s="11">
        <f t="shared" si="1"/>
        <v>2484.4049999999997</v>
      </c>
      <c r="J342" s="11">
        <f t="shared" si="1"/>
        <v>5422.924</v>
      </c>
      <c r="K342" s="11">
        <f t="shared" si="1"/>
        <v>3492.1330000000003</v>
      </c>
      <c r="L342" s="11">
        <f t="shared" si="1"/>
        <v>22050.088</v>
      </c>
      <c r="M342" s="11">
        <f t="shared" si="1"/>
        <v>577.12099999999998</v>
      </c>
      <c r="N342" s="11">
        <f t="shared" si="1"/>
        <v>873.03899999999999</v>
      </c>
      <c r="O342" s="11">
        <f t="shared" si="1"/>
        <v>33.856999999999999</v>
      </c>
      <c r="P342" s="11">
        <f>SUMIF($D$4:$D$336,$D$342,P4:P336)</f>
        <v>6789.6790000000001</v>
      </c>
      <c r="Q342" s="11">
        <f t="shared" si="1"/>
        <v>3232.4290000000001</v>
      </c>
      <c r="R342" s="11">
        <f t="shared" si="1"/>
        <v>841.351</v>
      </c>
      <c r="S342" s="11">
        <f t="shared" si="1"/>
        <v>7101.5579999999991</v>
      </c>
      <c r="T342" s="11">
        <f t="shared" si="1"/>
        <v>7943.6279999999997</v>
      </c>
      <c r="U342" s="11">
        <f>SUMIF($D$4:$D$336,$D$342,U4:U336)</f>
        <v>374.42399999999998</v>
      </c>
      <c r="V342" s="11">
        <f t="shared" si="1"/>
        <v>22935.537</v>
      </c>
      <c r="W342" s="11">
        <f t="shared" si="1"/>
        <v>9706.969000000001</v>
      </c>
      <c r="X342" s="11">
        <f t="shared" si="1"/>
        <v>548.87800000000004</v>
      </c>
      <c r="Y342" s="11">
        <f t="shared" si="1"/>
        <v>25699.931</v>
      </c>
      <c r="Z342" s="11">
        <f t="shared" si="1"/>
        <v>597.029</v>
      </c>
      <c r="AA342" s="11">
        <f t="shared" si="1"/>
        <v>311.34499999999997</v>
      </c>
      <c r="AB342" s="11">
        <f t="shared" si="1"/>
        <v>10999.126</v>
      </c>
      <c r="AC342" s="11">
        <f t="shared" si="1"/>
        <v>2290.4</v>
      </c>
      <c r="AD342" s="11">
        <f t="shared" si="1"/>
        <v>1628.5160000000001</v>
      </c>
      <c r="AE342" s="11">
        <f t="shared" si="1"/>
        <v>1030.7149999999999</v>
      </c>
      <c r="AF342" s="11">
        <f t="shared" si="1"/>
        <v>513.15899999999999</v>
      </c>
      <c r="AG342" s="11">
        <f t="shared" si="1"/>
        <v>2420.04</v>
      </c>
      <c r="AH342" s="11">
        <f t="shared" si="1"/>
        <v>1115.816</v>
      </c>
      <c r="AI342" s="11">
        <f t="shared" si="1"/>
        <v>251.58900000000003</v>
      </c>
      <c r="AJ342" s="11">
        <f t="shared" si="1"/>
        <v>0.72499999999999998</v>
      </c>
      <c r="AK342" s="11">
        <f t="shared" si="1"/>
        <v>53.045999999999999</v>
      </c>
    </row>
    <row r="343" spans="1:37" x14ac:dyDescent="0.2">
      <c r="A343" t="s">
        <v>609</v>
      </c>
      <c r="D343">
        <v>2</v>
      </c>
      <c r="E343" s="11">
        <f>SUMIF($D$4:$D$336,$D$343,E4:E336)</f>
        <v>49390.695</v>
      </c>
      <c r="F343" s="11">
        <f>SUMIF($D$4:$D$336,$D$343,F4:F336)</f>
        <v>75504.642000000007</v>
      </c>
      <c r="G343" s="11">
        <f>SUMIF($D$4:$D$336,$D$343,G4:G336)</f>
        <v>51359.974000000002</v>
      </c>
      <c r="H343" s="11">
        <f t="shared" ref="H343:AK343" si="2">SUMIF($D$4:$D$336,$D$343,H4:H336)</f>
        <v>18964.777000000002</v>
      </c>
      <c r="I343" s="11">
        <f t="shared" si="2"/>
        <v>27789.344000000005</v>
      </c>
      <c r="J343" s="11">
        <f t="shared" si="2"/>
        <v>9313.5079999999998</v>
      </c>
      <c r="K343" s="11">
        <f t="shared" si="2"/>
        <v>61941.358999999997</v>
      </c>
      <c r="L343" s="11">
        <f t="shared" si="2"/>
        <v>98978.866999999998</v>
      </c>
      <c r="M343" s="11">
        <f t="shared" si="2"/>
        <v>35885.262000000002</v>
      </c>
      <c r="N343" s="11">
        <f t="shared" si="2"/>
        <v>22242.805999999997</v>
      </c>
      <c r="O343" s="11">
        <f t="shared" si="2"/>
        <v>0</v>
      </c>
      <c r="P343" s="11">
        <f>SUMIF($D$4:$D$336,$D$343,P4:P336)</f>
        <v>36242.728999999999</v>
      </c>
      <c r="Q343" s="11">
        <f t="shared" si="2"/>
        <v>19685.652000000002</v>
      </c>
      <c r="R343" s="11">
        <f t="shared" si="2"/>
        <v>15811.268000000002</v>
      </c>
      <c r="S343" s="11">
        <f t="shared" si="2"/>
        <v>6227.1480000000001</v>
      </c>
      <c r="T343" s="11">
        <f t="shared" si="2"/>
        <v>40418.351999999999</v>
      </c>
      <c r="U343" s="11">
        <f>SUMIF($D$4:$D$336,$D$343,U4:U336)</f>
        <v>0</v>
      </c>
      <c r="V343" s="11">
        <f t="shared" si="2"/>
        <v>144722.948</v>
      </c>
      <c r="W343" s="11">
        <f t="shared" si="2"/>
        <v>2072.442</v>
      </c>
      <c r="X343" s="11">
        <f t="shared" si="2"/>
        <v>3601.2640000000001</v>
      </c>
      <c r="Y343" s="11">
        <f t="shared" si="2"/>
        <v>94466.350999999995</v>
      </c>
      <c r="Z343" s="11">
        <f t="shared" si="2"/>
        <v>6650.8909999999996</v>
      </c>
      <c r="AA343" s="11">
        <f t="shared" si="2"/>
        <v>0</v>
      </c>
      <c r="AB343" s="11">
        <f t="shared" si="2"/>
        <v>70259.633000000002</v>
      </c>
      <c r="AC343" s="11">
        <f t="shared" si="2"/>
        <v>26505.616000000002</v>
      </c>
      <c r="AD343" s="11">
        <f t="shared" si="2"/>
        <v>8845.5529999999999</v>
      </c>
      <c r="AE343" s="11">
        <f t="shared" si="2"/>
        <v>4989.1459999999997</v>
      </c>
      <c r="AF343" s="11">
        <f t="shared" si="2"/>
        <v>0</v>
      </c>
      <c r="AG343" s="11">
        <f t="shared" si="2"/>
        <v>6069.5079999999998</v>
      </c>
      <c r="AH343" s="11">
        <f t="shared" si="2"/>
        <v>4019.386</v>
      </c>
      <c r="AI343" s="11">
        <f t="shared" si="2"/>
        <v>476.99700000000001</v>
      </c>
      <c r="AJ343" s="11">
        <f t="shared" si="2"/>
        <v>0</v>
      </c>
      <c r="AK343" s="11">
        <f t="shared" si="2"/>
        <v>0</v>
      </c>
    </row>
    <row r="344" spans="1:37" x14ac:dyDescent="0.2">
      <c r="A344" t="s">
        <v>610</v>
      </c>
      <c r="D344">
        <v>3</v>
      </c>
      <c r="E344" s="11">
        <f>SUMIF($D$4:$D$336,$D$344,E4:E336)</f>
        <v>47443.087999999996</v>
      </c>
      <c r="F344" s="11">
        <f>SUMIF($D$4:$D$336,$D$344,F4:F336)</f>
        <v>0</v>
      </c>
      <c r="G344" s="11">
        <f>SUMIF($D$4:$D$336,$D$344,G4:G336)</f>
        <v>50453.218000000001</v>
      </c>
      <c r="H344" s="11">
        <f t="shared" ref="H344:AK344" si="3">SUMIF($D$4:$D$336,$D$344,H4:H336)</f>
        <v>0</v>
      </c>
      <c r="I344" s="11">
        <f t="shared" si="3"/>
        <v>24947.835999999999</v>
      </c>
      <c r="J344" s="11">
        <f t="shared" si="3"/>
        <v>10423.539000000001</v>
      </c>
      <c r="K344" s="11">
        <f t="shared" si="3"/>
        <v>57726.509000000005</v>
      </c>
      <c r="L344" s="11">
        <f t="shared" si="3"/>
        <v>0</v>
      </c>
      <c r="M344" s="11">
        <f t="shared" si="3"/>
        <v>0</v>
      </c>
      <c r="N344" s="11">
        <f t="shared" si="3"/>
        <v>17389.873</v>
      </c>
      <c r="O344" s="11">
        <f t="shared" si="3"/>
        <v>21.391999999999999</v>
      </c>
      <c r="P344" s="11">
        <f>SUMIF($D$4:$D$336,$D$344,P4:P336)</f>
        <v>33971.945999999996</v>
      </c>
      <c r="Q344" s="11">
        <f t="shared" si="3"/>
        <v>20834.448999999997</v>
      </c>
      <c r="R344" s="11">
        <f t="shared" si="3"/>
        <v>15798.065999999999</v>
      </c>
      <c r="S344" s="11">
        <f t="shared" si="3"/>
        <v>0</v>
      </c>
      <c r="T344" s="11">
        <f t="shared" si="3"/>
        <v>0</v>
      </c>
      <c r="U344" s="11">
        <f>SUMIF($D$4:$D$336,$D$344,U4:U336)</f>
        <v>6352.5950000000003</v>
      </c>
      <c r="V344" s="11">
        <f t="shared" si="3"/>
        <v>143651.84100000001</v>
      </c>
      <c r="W344" s="11">
        <f t="shared" si="3"/>
        <v>0</v>
      </c>
      <c r="X344" s="11">
        <f t="shared" si="3"/>
        <v>3217.7240000000002</v>
      </c>
      <c r="Y344" s="11">
        <f t="shared" si="3"/>
        <v>0</v>
      </c>
      <c r="Z344" s="11">
        <f t="shared" si="3"/>
        <v>6601.125</v>
      </c>
      <c r="AA344" s="11">
        <f t="shared" si="3"/>
        <v>0</v>
      </c>
      <c r="AB344" s="11">
        <f t="shared" si="3"/>
        <v>44228.762000000002</v>
      </c>
      <c r="AC344" s="11">
        <f t="shared" si="3"/>
        <v>27229.383999999998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0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1820.59</v>
      </c>
    </row>
    <row r="345" spans="1:37" x14ac:dyDescent="0.2">
      <c r="A345" t="s">
        <v>611</v>
      </c>
      <c r="B345">
        <v>7</v>
      </c>
      <c r="D345">
        <v>4</v>
      </c>
      <c r="E345" s="11">
        <f>SUMIF($D$4:$D$336,$D$345,E4:E336)</f>
        <v>12018.226000000001</v>
      </c>
      <c r="F345" s="11">
        <f>SUMIF($D$4:$D$336,$D$345,F4:F336)</f>
        <v>159339.51999999999</v>
      </c>
      <c r="G345" s="11">
        <f>SUMIF($D$4:$D$336,$D$345,G4:G336)</f>
        <v>101527.49699999999</v>
      </c>
      <c r="H345" s="11">
        <f t="shared" ref="H345:AK345" si="4">SUMIF($D$4:$D$336,$D$345,H4:H336)</f>
        <v>0</v>
      </c>
      <c r="I345" s="11">
        <f t="shared" si="4"/>
        <v>28942.132999999998</v>
      </c>
      <c r="J345" s="11">
        <f t="shared" si="4"/>
        <v>24704.448</v>
      </c>
      <c r="K345" s="11">
        <f t="shared" si="4"/>
        <v>15182.758</v>
      </c>
      <c r="L345" s="11">
        <f t="shared" si="4"/>
        <v>218399.212</v>
      </c>
      <c r="M345" s="11">
        <f t="shared" si="4"/>
        <v>0</v>
      </c>
      <c r="N345" s="11">
        <f t="shared" si="4"/>
        <v>13846.738000000001</v>
      </c>
      <c r="O345" s="11">
        <f t="shared" si="4"/>
        <v>8099.8549999999996</v>
      </c>
      <c r="P345" s="11">
        <f>SUMIF($D$4:$D$336,$D$345,P4:P336)</f>
        <v>74853.697</v>
      </c>
      <c r="Q345" s="11">
        <f t="shared" si="4"/>
        <v>46287.048999999999</v>
      </c>
      <c r="R345" s="11">
        <f t="shared" si="4"/>
        <v>8831.1059999999998</v>
      </c>
      <c r="S345" s="11">
        <f t="shared" si="4"/>
        <v>138296.18399999998</v>
      </c>
      <c r="T345" s="11">
        <f t="shared" si="4"/>
        <v>42701.823000000004</v>
      </c>
      <c r="U345" s="11">
        <f>SUMIF($D$4:$D$336,$D$345,U4:U336)</f>
        <v>7405.2780000000002</v>
      </c>
      <c r="V345" s="11">
        <f t="shared" si="4"/>
        <v>134027.49400000001</v>
      </c>
      <c r="W345" s="11">
        <f t="shared" si="4"/>
        <v>123538.26500000001</v>
      </c>
      <c r="X345" s="11">
        <f t="shared" si="4"/>
        <v>7377.7120000000004</v>
      </c>
      <c r="Y345" s="11">
        <f t="shared" si="4"/>
        <v>91770.508000000002</v>
      </c>
      <c r="Z345" s="11">
        <f t="shared" si="4"/>
        <v>1358.4960000000001</v>
      </c>
      <c r="AA345" s="11">
        <f t="shared" si="4"/>
        <v>7783.3219999999992</v>
      </c>
      <c r="AB345" s="11">
        <f t="shared" si="4"/>
        <v>82500.133000000002</v>
      </c>
      <c r="AC345" s="11">
        <f t="shared" si="4"/>
        <v>52835.418999999994</v>
      </c>
      <c r="AD345" s="11">
        <f t="shared" si="4"/>
        <v>7277.7469999999994</v>
      </c>
      <c r="AE345" s="11">
        <f t="shared" si="4"/>
        <v>5589.9270000000006</v>
      </c>
      <c r="AF345" s="11">
        <f t="shared" si="4"/>
        <v>2926.991</v>
      </c>
      <c r="AG345" s="11">
        <f t="shared" si="4"/>
        <v>6399.4450000000006</v>
      </c>
      <c r="AH345" s="11">
        <f t="shared" si="4"/>
        <v>3672.7809999999999</v>
      </c>
      <c r="AI345" s="11">
        <f t="shared" si="4"/>
        <v>1438.25</v>
      </c>
      <c r="AJ345" s="11">
        <f t="shared" si="4"/>
        <v>925.61199999999997</v>
      </c>
      <c r="AK345" s="11">
        <f t="shared" si="4"/>
        <v>1976.992</v>
      </c>
    </row>
    <row r="346" spans="1:37" x14ac:dyDescent="0.2">
      <c r="A346" t="s">
        <v>612</v>
      </c>
      <c r="D346">
        <v>5</v>
      </c>
      <c r="E346" s="11">
        <f>SUMIF($D$4:$D$336,$D$346,E4:E336)</f>
        <v>6879.0469999999996</v>
      </c>
      <c r="F346" s="11">
        <f>SUMIF($D$4:$D$336,$D$346,F4:F336)</f>
        <v>0</v>
      </c>
      <c r="G346" s="11">
        <f>SUMIF($D$4:$D$336,$D$346,G4:G336)</f>
        <v>3401.7069999999999</v>
      </c>
      <c r="H346" s="11">
        <f t="shared" ref="H346:AK346" si="5">SUMIF($D$4:$D$336,$D$346,H4:H336)</f>
        <v>0</v>
      </c>
      <c r="I346" s="11">
        <f t="shared" si="5"/>
        <v>0</v>
      </c>
      <c r="J346" s="11">
        <f t="shared" si="5"/>
        <v>100.798</v>
      </c>
      <c r="K346" s="11">
        <f t="shared" si="5"/>
        <v>12085.373</v>
      </c>
      <c r="L346" s="11">
        <f t="shared" si="5"/>
        <v>3006.7379999999998</v>
      </c>
      <c r="M346" s="11">
        <f t="shared" si="5"/>
        <v>1816.7049999999999</v>
      </c>
      <c r="N346" s="11">
        <f t="shared" si="5"/>
        <v>1271.453</v>
      </c>
      <c r="O346" s="11">
        <f t="shared" si="5"/>
        <v>178.31</v>
      </c>
      <c r="P346" s="11">
        <f>SUMIF($D$4:$D$336,$D$346,P4:P336)</f>
        <v>3561.0830000000001</v>
      </c>
      <c r="Q346" s="11">
        <f t="shared" si="5"/>
        <v>3551.3</v>
      </c>
      <c r="R346" s="11">
        <f t="shared" si="5"/>
        <v>1133.829</v>
      </c>
      <c r="S346" s="11">
        <f t="shared" si="5"/>
        <v>603.36400000000003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892.97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</row>
    <row r="347" spans="1:37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1829.6699999999998</v>
      </c>
      <c r="F347" s="11">
        <f>SUMIF($D$4:$D$336,$D$347,F4:F336)+SUMIF($D$4:$D$336,$B$347,F4:F336)</f>
        <v>655.34899999999993</v>
      </c>
      <c r="G347" s="11">
        <f>SUMIF($D$4:$D$336,$D$347,G4:G336)+SUMIF($D$4:$D$336,$B$347,G4:G336)</f>
        <v>238.874</v>
      </c>
      <c r="H347" s="11">
        <f t="shared" ref="H347:AK347" si="6">SUMIF($D$4:$D$336,$D$347,H4:H336)+SUMIF($D$4:$D$336,$B$347,H4:H336)</f>
        <v>-8.0350000000000001</v>
      </c>
      <c r="I347" s="11">
        <f t="shared" si="6"/>
        <v>130.18299999999999</v>
      </c>
      <c r="J347" s="11">
        <f t="shared" si="6"/>
        <v>20.999999999999993</v>
      </c>
      <c r="K347" s="11">
        <f t="shared" si="6"/>
        <v>2297.1480000000001</v>
      </c>
      <c r="L347" s="11">
        <f t="shared" si="6"/>
        <v>-134.876</v>
      </c>
      <c r="M347" s="11">
        <f t="shared" si="6"/>
        <v>-12.002000000000001</v>
      </c>
      <c r="N347" s="11">
        <f t="shared" si="6"/>
        <v>147.08799999999999</v>
      </c>
      <c r="O347" s="11">
        <f t="shared" si="6"/>
        <v>66.455000000000013</v>
      </c>
      <c r="P347" s="11">
        <f>SUMIF($D$4:$D$336,$D$347,P4:P336)+SUMIF($D$4:$D$336,$B$347,P4:P336)</f>
        <v>5.2550000000000017</v>
      </c>
      <c r="Q347" s="11">
        <f t="shared" si="6"/>
        <v>205.67799999999997</v>
      </c>
      <c r="R347" s="11">
        <f t="shared" si="6"/>
        <v>175.999</v>
      </c>
      <c r="S347" s="11">
        <f t="shared" si="6"/>
        <v>-90.37</v>
      </c>
      <c r="T347" s="11">
        <f t="shared" si="6"/>
        <v>-89.801999999999992</v>
      </c>
      <c r="U347" s="11">
        <f>SUMIF($D$4:$D$336,$D$347,U4:U336)+SUMIF($D$4:$D$336,$B$347,U4:U336)</f>
        <v>-2.1210000000000004</v>
      </c>
      <c r="V347" s="11">
        <f t="shared" si="6"/>
        <v>1814.8650000000002</v>
      </c>
      <c r="W347" s="11">
        <f t="shared" si="6"/>
        <v>10.925000000000001</v>
      </c>
      <c r="X347" s="11">
        <f t="shared" si="6"/>
        <v>60.116</v>
      </c>
      <c r="Y347" s="11">
        <f t="shared" si="6"/>
        <v>-4.4969999999999999</v>
      </c>
      <c r="Z347" s="11">
        <f t="shared" si="6"/>
        <v>180.44800000000001</v>
      </c>
      <c r="AA347" s="11">
        <f t="shared" si="6"/>
        <v>-2.351</v>
      </c>
      <c r="AB347" s="11">
        <f t="shared" si="6"/>
        <v>67.783999999999992</v>
      </c>
      <c r="AC347" s="11">
        <f t="shared" si="6"/>
        <v>1485.116</v>
      </c>
      <c r="AD347" s="11">
        <f t="shared" si="6"/>
        <v>-7.415</v>
      </c>
      <c r="AE347" s="11">
        <f t="shared" si="6"/>
        <v>-4.4530000000000003</v>
      </c>
      <c r="AF347" s="11">
        <f t="shared" si="6"/>
        <v>276.17599999999999</v>
      </c>
      <c r="AG347" s="11">
        <f t="shared" si="6"/>
        <v>-4.7830000000000004</v>
      </c>
      <c r="AH347" s="11">
        <f t="shared" si="6"/>
        <v>-14.066000000000001</v>
      </c>
      <c r="AI347" s="11">
        <f t="shared" si="6"/>
        <v>175.601</v>
      </c>
      <c r="AJ347" s="11">
        <f t="shared" si="6"/>
        <v>-0.44</v>
      </c>
      <c r="AK347" s="11">
        <f t="shared" si="6"/>
        <v>-1.0070000000000001</v>
      </c>
    </row>
    <row r="348" spans="1:37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</row>
    <row r="349" spans="1:37" x14ac:dyDescent="0.2">
      <c r="E349">
        <f>SUM(E342:E348)</f>
        <v>122987.442</v>
      </c>
      <c r="F349">
        <f>SUM(F342:F348)</f>
        <v>265735.31699999998</v>
      </c>
      <c r="G349">
        <f>SUM(G342:G348)</f>
        <v>213821.24300000002</v>
      </c>
      <c r="H349">
        <f t="shared" ref="H349:AK349" si="7">SUM(H342:H348)</f>
        <v>19294.983000000004</v>
      </c>
      <c r="I349">
        <f t="shared" si="7"/>
        <v>84293.901000000013</v>
      </c>
      <c r="J349">
        <f t="shared" si="7"/>
        <v>49986.217000000004</v>
      </c>
      <c r="K349">
        <f t="shared" si="7"/>
        <v>152725.27999999997</v>
      </c>
      <c r="L349">
        <f t="shared" si="7"/>
        <v>342300.02900000004</v>
      </c>
      <c r="M349">
        <f t="shared" si="7"/>
        <v>38267.086000000003</v>
      </c>
      <c r="N349">
        <f t="shared" si="7"/>
        <v>55770.996999999996</v>
      </c>
      <c r="O349">
        <f t="shared" si="7"/>
        <v>8399.8689999999988</v>
      </c>
      <c r="P349">
        <f>SUM(P342:P348)</f>
        <v>155424.389</v>
      </c>
      <c r="Q349">
        <f t="shared" si="7"/>
        <v>93796.557000000001</v>
      </c>
      <c r="R349">
        <f t="shared" si="7"/>
        <v>42591.618999999999</v>
      </c>
      <c r="S349">
        <f t="shared" si="7"/>
        <v>152137.88399999999</v>
      </c>
      <c r="T349">
        <f t="shared" si="7"/>
        <v>90974.001000000004</v>
      </c>
      <c r="U349">
        <f>SUM(U342:U348)</f>
        <v>14130.176000000001</v>
      </c>
      <c r="V349">
        <f t="shared" si="7"/>
        <v>447152.685</v>
      </c>
      <c r="W349">
        <f t="shared" si="7"/>
        <v>135328.601</v>
      </c>
      <c r="X349">
        <f t="shared" si="7"/>
        <v>14805.694000000001</v>
      </c>
      <c r="Y349">
        <f t="shared" si="7"/>
        <v>211932.29299999998</v>
      </c>
      <c r="Z349">
        <f t="shared" si="7"/>
        <v>15387.989000000001</v>
      </c>
      <c r="AA349">
        <f t="shared" si="7"/>
        <v>8092.3159999999998</v>
      </c>
      <c r="AB349">
        <f t="shared" si="7"/>
        <v>208055.43800000002</v>
      </c>
      <c r="AC349">
        <f t="shared" si="7"/>
        <v>111238.90499999998</v>
      </c>
      <c r="AD349">
        <f t="shared" si="7"/>
        <v>17744.400999999998</v>
      </c>
      <c r="AE349">
        <f t="shared" si="7"/>
        <v>11605.335000000001</v>
      </c>
      <c r="AF349">
        <f t="shared" si="7"/>
        <v>3716.326</v>
      </c>
      <c r="AG349">
        <f t="shared" si="7"/>
        <v>14884.21</v>
      </c>
      <c r="AH349">
        <f t="shared" si="7"/>
        <v>8793.9169999999995</v>
      </c>
      <c r="AI349">
        <f t="shared" si="7"/>
        <v>2342.4370000000004</v>
      </c>
      <c r="AJ349">
        <f t="shared" si="7"/>
        <v>925.89699999999993</v>
      </c>
      <c r="AK349">
        <f t="shared" si="7"/>
        <v>3849.6209999999996</v>
      </c>
    </row>
    <row r="350" spans="1:37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</row>
    <row r="351" spans="1:37" x14ac:dyDescent="0.2">
      <c r="A351" s="9"/>
      <c r="B351" s="9"/>
      <c r="C351" s="9"/>
      <c r="D351" s="9"/>
      <c r="E351" s="9">
        <f>E349-E337</f>
        <v>122987.442</v>
      </c>
      <c r="F351" s="9">
        <f>F349-F337</f>
        <v>265735.31699999998</v>
      </c>
      <c r="G351" s="9">
        <f>G349-G337</f>
        <v>213821.24300000002</v>
      </c>
      <c r="H351" s="9">
        <f t="shared" ref="H351:AK351" si="8">H349-H337</f>
        <v>19294.983000000004</v>
      </c>
      <c r="I351" s="9">
        <f t="shared" si="8"/>
        <v>84293.901000000013</v>
      </c>
      <c r="J351" s="9">
        <f t="shared" si="8"/>
        <v>49986.217000000004</v>
      </c>
      <c r="K351" s="9">
        <f t="shared" si="8"/>
        <v>152725.27999999997</v>
      </c>
      <c r="L351" s="9">
        <f t="shared" si="8"/>
        <v>342300.02900000004</v>
      </c>
      <c r="M351" s="9">
        <f t="shared" si="8"/>
        <v>38267.086000000003</v>
      </c>
      <c r="N351" s="9">
        <f t="shared" si="8"/>
        <v>55770.996999999996</v>
      </c>
      <c r="O351" s="9">
        <f t="shared" si="8"/>
        <v>8399.8689999999988</v>
      </c>
      <c r="P351" s="9">
        <f>P349-P337</f>
        <v>155424.389</v>
      </c>
      <c r="Q351" s="9">
        <f t="shared" si="8"/>
        <v>93796.557000000001</v>
      </c>
      <c r="R351" s="9">
        <f t="shared" si="8"/>
        <v>42591.618999999999</v>
      </c>
      <c r="S351" s="9">
        <f t="shared" si="8"/>
        <v>152137.88399999999</v>
      </c>
      <c r="T351" s="9">
        <f t="shared" si="8"/>
        <v>90974.001000000004</v>
      </c>
      <c r="U351" s="9">
        <f>U349-U337</f>
        <v>14130.176000000001</v>
      </c>
      <c r="V351" s="9">
        <f t="shared" si="8"/>
        <v>447152.685</v>
      </c>
      <c r="W351" s="9">
        <f t="shared" si="8"/>
        <v>135328.601</v>
      </c>
      <c r="X351" s="9">
        <f t="shared" si="8"/>
        <v>14805.694000000001</v>
      </c>
      <c r="Y351" s="9">
        <f t="shared" si="8"/>
        <v>211932.29299999998</v>
      </c>
      <c r="Z351" s="9">
        <f t="shared" si="8"/>
        <v>15387.989000000001</v>
      </c>
      <c r="AA351" s="9">
        <f t="shared" si="8"/>
        <v>8092.3159999999998</v>
      </c>
      <c r="AB351" s="9">
        <f t="shared" si="8"/>
        <v>208055.43800000002</v>
      </c>
      <c r="AC351" s="9">
        <f t="shared" si="8"/>
        <v>111238.90499999998</v>
      </c>
      <c r="AD351" s="9">
        <f t="shared" si="8"/>
        <v>17744.400999999998</v>
      </c>
      <c r="AE351" s="9">
        <f t="shared" si="8"/>
        <v>11605.335000000001</v>
      </c>
      <c r="AF351" s="9">
        <f t="shared" si="8"/>
        <v>3716.326</v>
      </c>
      <c r="AG351" s="9">
        <f t="shared" si="8"/>
        <v>14884.21</v>
      </c>
      <c r="AH351" s="9">
        <f t="shared" si="8"/>
        <v>8793.9169999999995</v>
      </c>
      <c r="AI351" s="9">
        <f t="shared" si="8"/>
        <v>2342.4370000000004</v>
      </c>
      <c r="AJ351" s="9">
        <f t="shared" si="8"/>
        <v>925.89699999999993</v>
      </c>
      <c r="AK351" s="9">
        <f t="shared" si="8"/>
        <v>3849.6209999999996</v>
      </c>
    </row>
    <row r="352" spans="1:37" x14ac:dyDescent="0.2">
      <c r="E352" s="12">
        <f>E2</f>
        <v>1078</v>
      </c>
      <c r="F352" s="12">
        <f>F2</f>
        <v>1536</v>
      </c>
      <c r="G352" s="12">
        <f>G2</f>
        <v>7232</v>
      </c>
      <c r="H352" s="12">
        <f t="shared" ref="H352:AK352" si="9">H2</f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</row>
    <row r="353" spans="1:37" x14ac:dyDescent="0.2">
      <c r="A353" t="s">
        <v>608</v>
      </c>
      <c r="E353" s="13">
        <f>E342/E349</f>
        <v>4.4124147244236536E-2</v>
      </c>
      <c r="F353" s="13">
        <f>F342/F349</f>
        <v>0.11378166192339424</v>
      </c>
      <c r="G353" s="13">
        <f>G342/G349</f>
        <v>3.1989211661256685E-2</v>
      </c>
      <c r="H353" s="13">
        <f t="shared" ref="H353:AK353" si="10">H342/H349</f>
        <v>1.7529997305517186E-2</v>
      </c>
      <c r="I353" s="13">
        <f t="shared" si="10"/>
        <v>2.9473128785438455E-2</v>
      </c>
      <c r="J353" s="13">
        <f t="shared" si="10"/>
        <v>0.10848838590845952</v>
      </c>
      <c r="K353" s="13">
        <f t="shared" si="10"/>
        <v>2.2865454887363773E-2</v>
      </c>
      <c r="L353" s="13">
        <f t="shared" si="10"/>
        <v>6.4417429541029914E-2</v>
      </c>
      <c r="M353" s="13">
        <f t="shared" si="10"/>
        <v>1.5081393968696753E-2</v>
      </c>
      <c r="N353" s="13">
        <f t="shared" si="10"/>
        <v>1.5653996646321385E-2</v>
      </c>
      <c r="O353" s="13">
        <f t="shared" si="10"/>
        <v>4.0306580971679442E-3</v>
      </c>
      <c r="P353" s="13">
        <f>P342/P349</f>
        <v>4.3684772021204472E-2</v>
      </c>
      <c r="Q353" s="13">
        <f t="shared" si="10"/>
        <v>3.4462128497957552E-2</v>
      </c>
      <c r="R353" s="13">
        <f t="shared" si="10"/>
        <v>1.9753909800892987E-2</v>
      </c>
      <c r="S353" s="13">
        <f t="shared" si="10"/>
        <v>4.6678432835308786E-2</v>
      </c>
      <c r="T353" s="13">
        <f t="shared" si="10"/>
        <v>8.731756230002459E-2</v>
      </c>
      <c r="U353" s="13">
        <f>U342/U349</f>
        <v>2.6498183745198925E-2</v>
      </c>
      <c r="V353" s="13">
        <f t="shared" si="10"/>
        <v>5.129240585908592E-2</v>
      </c>
      <c r="W353" s="13">
        <f t="shared" si="10"/>
        <v>7.1728880135249473E-2</v>
      </c>
      <c r="X353" s="13">
        <f t="shared" si="10"/>
        <v>3.7072088616717326E-2</v>
      </c>
      <c r="Y353" s="13">
        <f t="shared" si="10"/>
        <v>0.12126481828798032</v>
      </c>
      <c r="Z353" s="13">
        <f t="shared" si="10"/>
        <v>3.879837709787809E-2</v>
      </c>
      <c r="AA353" s="13">
        <f t="shared" si="10"/>
        <v>3.8474152517029736E-2</v>
      </c>
      <c r="AB353" s="13">
        <f t="shared" si="10"/>
        <v>5.2866323061452489E-2</v>
      </c>
      <c r="AC353" s="13">
        <f t="shared" si="10"/>
        <v>2.0589918608062533E-2</v>
      </c>
      <c r="AD353" s="13">
        <f t="shared" si="10"/>
        <v>9.1776329896963008E-2</v>
      </c>
      <c r="AE353" s="13">
        <f t="shared" si="10"/>
        <v>8.8813894644144256E-2</v>
      </c>
      <c r="AF353" s="13">
        <f t="shared" si="10"/>
        <v>0.13808234261472216</v>
      </c>
      <c r="AG353" s="13">
        <f t="shared" si="10"/>
        <v>0.16259109485824241</v>
      </c>
      <c r="AH353" s="13">
        <f t="shared" si="10"/>
        <v>0.12688498197106024</v>
      </c>
      <c r="AI353" s="13">
        <f t="shared" si="10"/>
        <v>0.10740480960640564</v>
      </c>
      <c r="AJ353" s="13">
        <f t="shared" si="10"/>
        <v>7.8302446168418307E-4</v>
      </c>
      <c r="AK353" s="13">
        <f t="shared" si="10"/>
        <v>1.3779538297406422E-2</v>
      </c>
    </row>
    <row r="354" spans="1:37" x14ac:dyDescent="0.2">
      <c r="A354" t="s">
        <v>609</v>
      </c>
      <c r="E354" s="13">
        <f>E343/E349</f>
        <v>0.40159136735277412</v>
      </c>
      <c r="F354" s="13">
        <f>F343/F349</f>
        <v>0.28413476557201472</v>
      </c>
      <c r="G354" s="13">
        <f>G343/G349</f>
        <v>0.24020052114279403</v>
      </c>
      <c r="H354" s="13">
        <f t="shared" ref="H354:AK354" si="11">H343/H349</f>
        <v>0.98288643218809768</v>
      </c>
      <c r="I354" s="13">
        <f t="shared" si="11"/>
        <v>0.32967206014110084</v>
      </c>
      <c r="J354" s="13">
        <f t="shared" si="11"/>
        <v>0.1863215213905865</v>
      </c>
      <c r="K354" s="13">
        <f t="shared" si="11"/>
        <v>0.40557371379512291</v>
      </c>
      <c r="L354" s="13">
        <f t="shared" si="11"/>
        <v>0.28915821973243239</v>
      </c>
      <c r="M354" s="13">
        <f t="shared" si="11"/>
        <v>0.93775789460425596</v>
      </c>
      <c r="N354" s="13">
        <f t="shared" si="11"/>
        <v>0.39882389048917305</v>
      </c>
      <c r="O354" s="13">
        <f t="shared" si="11"/>
        <v>0</v>
      </c>
      <c r="P354" s="13">
        <f>P343/P349</f>
        <v>0.23318559740324923</v>
      </c>
      <c r="Q354" s="13">
        <f t="shared" si="11"/>
        <v>0.20987606186866753</v>
      </c>
      <c r="R354" s="13">
        <f t="shared" si="11"/>
        <v>0.37122956044474387</v>
      </c>
      <c r="S354" s="13">
        <f t="shared" si="11"/>
        <v>4.0930949190801161E-2</v>
      </c>
      <c r="T354" s="13">
        <f t="shared" si="11"/>
        <v>0.44428464787428662</v>
      </c>
      <c r="U354" s="13">
        <f>U343/U349</f>
        <v>0</v>
      </c>
      <c r="V354" s="13">
        <f t="shared" si="11"/>
        <v>0.32365443137169131</v>
      </c>
      <c r="W354" s="13">
        <f t="shared" si="11"/>
        <v>1.5314146342205962E-2</v>
      </c>
      <c r="X354" s="13">
        <f t="shared" si="11"/>
        <v>0.2432350688863352</v>
      </c>
      <c r="Y354" s="13">
        <f t="shared" si="11"/>
        <v>0.44573835191789296</v>
      </c>
      <c r="Z354" s="13">
        <f t="shared" si="11"/>
        <v>0.4322131371422217</v>
      </c>
      <c r="AA354" s="13">
        <f t="shared" si="11"/>
        <v>0</v>
      </c>
      <c r="AB354" s="13">
        <f t="shared" si="11"/>
        <v>0.33769669120592749</v>
      </c>
      <c r="AC354" s="13">
        <f t="shared" si="11"/>
        <v>0.23827649148470137</v>
      </c>
      <c r="AD354" s="13">
        <f t="shared" si="11"/>
        <v>0.49849825869016379</v>
      </c>
      <c r="AE354" s="13">
        <f t="shared" si="11"/>
        <v>0.42990107566907798</v>
      </c>
      <c r="AF354" s="13">
        <f t="shared" si="11"/>
        <v>0</v>
      </c>
      <c r="AG354" s="13">
        <f t="shared" si="11"/>
        <v>0.40778166929921039</v>
      </c>
      <c r="AH354" s="13">
        <f t="shared" si="11"/>
        <v>0.45706435482618274</v>
      </c>
      <c r="AI354" s="13">
        <f t="shared" si="11"/>
        <v>0.20363279780843624</v>
      </c>
      <c r="AJ354" s="13">
        <f t="shared" si="11"/>
        <v>0</v>
      </c>
      <c r="AK354" s="13">
        <f t="shared" si="11"/>
        <v>0</v>
      </c>
    </row>
    <row r="355" spans="1:37" x14ac:dyDescent="0.2">
      <c r="A355" t="s">
        <v>610</v>
      </c>
      <c r="E355" s="13">
        <f>E344/E349</f>
        <v>0.38575554730213835</v>
      </c>
      <c r="F355" s="13">
        <f>F344/F349</f>
        <v>0</v>
      </c>
      <c r="G355" s="13">
        <f>G344/G349</f>
        <v>0.23595980124388294</v>
      </c>
      <c r="H355" s="13">
        <f t="shared" ref="H355:AK355" si="12">H344/H349</f>
        <v>0</v>
      </c>
      <c r="I355" s="13">
        <f t="shared" si="12"/>
        <v>0.29596252758547731</v>
      </c>
      <c r="J355" s="13">
        <f t="shared" si="12"/>
        <v>0.20852826290095128</v>
      </c>
      <c r="K355" s="13">
        <f t="shared" si="12"/>
        <v>0.37797612156939581</v>
      </c>
      <c r="L355" s="13">
        <f t="shared" si="12"/>
        <v>0</v>
      </c>
      <c r="M355" s="13">
        <f t="shared" si="12"/>
        <v>0</v>
      </c>
      <c r="N355" s="13">
        <f t="shared" si="12"/>
        <v>0.31180853732989572</v>
      </c>
      <c r="O355" s="13">
        <f t="shared" si="12"/>
        <v>2.546706383159071E-3</v>
      </c>
      <c r="P355" s="13">
        <f>P344/P349</f>
        <v>0.21857538716140618</v>
      </c>
      <c r="Q355" s="13">
        <f t="shared" si="12"/>
        <v>0.22212381420354263</v>
      </c>
      <c r="R355" s="13">
        <f t="shared" si="12"/>
        <v>0.37091959335943531</v>
      </c>
      <c r="S355" s="13">
        <f t="shared" si="12"/>
        <v>0</v>
      </c>
      <c r="T355" s="13">
        <f t="shared" si="12"/>
        <v>0</v>
      </c>
      <c r="U355" s="13">
        <f>U344/U349</f>
        <v>0.44957649501322555</v>
      </c>
      <c r="V355" s="13">
        <f t="shared" si="12"/>
        <v>0.32125903705576547</v>
      </c>
      <c r="W355" s="13">
        <f t="shared" si="12"/>
        <v>0</v>
      </c>
      <c r="X355" s="13">
        <f t="shared" si="12"/>
        <v>0.21733017040606134</v>
      </c>
      <c r="Y355" s="13">
        <f t="shared" si="12"/>
        <v>0</v>
      </c>
      <c r="Z355" s="13">
        <f t="shared" si="12"/>
        <v>0.42897905632763317</v>
      </c>
      <c r="AA355" s="13">
        <f t="shared" si="12"/>
        <v>0</v>
      </c>
      <c r="AB355" s="13">
        <f t="shared" si="12"/>
        <v>0.21258161971233838</v>
      </c>
      <c r="AC355" s="13">
        <f t="shared" si="12"/>
        <v>0.24478292014830605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0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0.47292707515882737</v>
      </c>
    </row>
    <row r="356" spans="1:37" x14ac:dyDescent="0.2">
      <c r="A356" t="s">
        <v>611</v>
      </c>
      <c r="E356" s="13">
        <f>E345/E349</f>
        <v>9.7719131356516886E-2</v>
      </c>
      <c r="F356" s="13">
        <f>F345/F349</f>
        <v>0.59961740049780432</v>
      </c>
      <c r="G356" s="13">
        <f>G345/G349</f>
        <v>0.4748241829274184</v>
      </c>
      <c r="H356" s="13">
        <f t="shared" ref="H356:AK356" si="13">H345/H349</f>
        <v>0</v>
      </c>
      <c r="I356" s="13">
        <f t="shared" si="13"/>
        <v>0.34334788942796696</v>
      </c>
      <c r="J356" s="13">
        <f t="shared" si="13"/>
        <v>0.49422519811811322</v>
      </c>
      <c r="K356" s="13">
        <f t="shared" si="13"/>
        <v>9.9412212568868771E-2</v>
      </c>
      <c r="L356" s="13">
        <f t="shared" si="13"/>
        <v>0.63803445368682676</v>
      </c>
      <c r="M356" s="13">
        <f t="shared" si="13"/>
        <v>0</v>
      </c>
      <c r="N356" s="13">
        <f t="shared" si="13"/>
        <v>0.24827847348685558</v>
      </c>
      <c r="O356" s="13">
        <f t="shared" si="13"/>
        <v>0.96428349061157992</v>
      </c>
      <c r="P356" s="13">
        <f>P345/P349</f>
        <v>0.4816084366270213</v>
      </c>
      <c r="Q356" s="13">
        <f t="shared" si="13"/>
        <v>0.4934834548351279</v>
      </c>
      <c r="R356" s="13">
        <f t="shared" si="13"/>
        <v>0.2073437499523087</v>
      </c>
      <c r="S356" s="13">
        <f t="shared" si="13"/>
        <v>0.90901871620614882</v>
      </c>
      <c r="T356" s="13">
        <f t="shared" si="13"/>
        <v>0.46938490701315866</v>
      </c>
      <c r="U356" s="13">
        <f>U345/U349</f>
        <v>0.52407542552902386</v>
      </c>
      <c r="V356" s="13">
        <f t="shared" si="13"/>
        <v>0.29973541140650872</v>
      </c>
      <c r="W356" s="13">
        <f t="shared" si="13"/>
        <v>0.91287624409861456</v>
      </c>
      <c r="X356" s="13">
        <f t="shared" si="13"/>
        <v>0.49830234232856629</v>
      </c>
      <c r="Y356" s="13">
        <f t="shared" si="13"/>
        <v>0.4330180488350589</v>
      </c>
      <c r="Z356" s="13">
        <f t="shared" si="13"/>
        <v>8.8282880888464366E-2</v>
      </c>
      <c r="AA356" s="13">
        <f t="shared" si="13"/>
        <v>0.96181636999840336</v>
      </c>
      <c r="AB356" s="13">
        <f t="shared" si="13"/>
        <v>0.39652956823940355</v>
      </c>
      <c r="AC356" s="13">
        <f t="shared" si="13"/>
        <v>0.47497248377265133</v>
      </c>
      <c r="AD356" s="13">
        <f t="shared" si="13"/>
        <v>0.41014328970586272</v>
      </c>
      <c r="AE356" s="13">
        <f t="shared" si="13"/>
        <v>0.48166873252689391</v>
      </c>
      <c r="AF356" s="13">
        <f t="shared" si="13"/>
        <v>0.78760340185441213</v>
      </c>
      <c r="AG356" s="13">
        <f t="shared" si="13"/>
        <v>0.42994858309577738</v>
      </c>
      <c r="AH356" s="13">
        <f t="shared" si="13"/>
        <v>0.41765017795824094</v>
      </c>
      <c r="AI356" s="13">
        <f t="shared" si="13"/>
        <v>0.61399730280899756</v>
      </c>
      <c r="AJ356" s="13">
        <f t="shared" si="13"/>
        <v>0.99969219038402768</v>
      </c>
      <c r="AK356" s="13">
        <f t="shared" si="13"/>
        <v>0.51355497073608025</v>
      </c>
    </row>
    <row r="357" spans="1:37" x14ac:dyDescent="0.2">
      <c r="A357" t="s">
        <v>612</v>
      </c>
      <c r="E357" s="13">
        <f>E346/E349</f>
        <v>5.5932921997027957E-2</v>
      </c>
      <c r="F357" s="13">
        <f>F346/F349</f>
        <v>0</v>
      </c>
      <c r="G357" s="13">
        <f>G346/G349</f>
        <v>1.5909116195718682E-2</v>
      </c>
      <c r="H357" s="13">
        <f t="shared" ref="H357:AK357" si="14">H346/H349</f>
        <v>0</v>
      </c>
      <c r="I357" s="13">
        <f t="shared" si="14"/>
        <v>0</v>
      </c>
      <c r="J357" s="13">
        <f t="shared" si="14"/>
        <v>2.0165158727654866E-3</v>
      </c>
      <c r="K357" s="13">
        <f t="shared" si="14"/>
        <v>7.9131450929407376E-2</v>
      </c>
      <c r="L357" s="13">
        <f t="shared" si="14"/>
        <v>8.7839256361850887E-3</v>
      </c>
      <c r="M357" s="13">
        <f t="shared" si="14"/>
        <v>4.7474349105129141E-2</v>
      </c>
      <c r="N357" s="13">
        <f t="shared" si="14"/>
        <v>2.2797745573743287E-2</v>
      </c>
      <c r="O357" s="13">
        <f t="shared" si="14"/>
        <v>2.122771200360387E-2</v>
      </c>
      <c r="P357" s="13">
        <f>P346/P349</f>
        <v>2.2911996134660696E-2</v>
      </c>
      <c r="Q357" s="13">
        <f t="shared" si="14"/>
        <v>3.7861730894877092E-2</v>
      </c>
      <c r="R357" s="13">
        <f t="shared" si="14"/>
        <v>2.6620941551904847E-2</v>
      </c>
      <c r="S357" s="13">
        <f t="shared" si="14"/>
        <v>3.9659024046896831E-3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8.0274972142165557E-3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</row>
    <row r="358" spans="1:37" x14ac:dyDescent="0.2">
      <c r="A358" t="s">
        <v>613</v>
      </c>
      <c r="E358" s="13">
        <f>E347/E349</f>
        <v>1.4876884747306151E-2</v>
      </c>
      <c r="F358" s="13">
        <f>F347/F349</f>
        <v>2.4661720067867378E-3</v>
      </c>
      <c r="G358" s="13">
        <f>G347/G349</f>
        <v>1.1171668289291536E-3</v>
      </c>
      <c r="H358" s="13">
        <f t="shared" ref="H358:AK358" si="15">H347/H349</f>
        <v>-4.1642949361499817E-4</v>
      </c>
      <c r="I358" s="13">
        <f t="shared" si="15"/>
        <v>1.5443940600162753E-3</v>
      </c>
      <c r="J358" s="13">
        <f t="shared" si="15"/>
        <v>4.2011580912394291E-4</v>
      </c>
      <c r="K358" s="13">
        <f t="shared" si="15"/>
        <v>1.5041046249841549E-2</v>
      </c>
      <c r="L358" s="13">
        <f t="shared" si="15"/>
        <v>-3.94028596474352E-4</v>
      </c>
      <c r="M358" s="13">
        <f t="shared" si="15"/>
        <v>-3.1363767808189003E-4</v>
      </c>
      <c r="N358" s="13">
        <f t="shared" si="15"/>
        <v>2.6373564740110348E-3</v>
      </c>
      <c r="O358" s="13">
        <f t="shared" si="15"/>
        <v>7.9114329044893458E-3</v>
      </c>
      <c r="P358" s="13">
        <f>P347/P349</f>
        <v>3.3810652458154443E-5</v>
      </c>
      <c r="Q358" s="13">
        <f t="shared" si="15"/>
        <v>2.1928096998272543E-3</v>
      </c>
      <c r="R358" s="13">
        <f t="shared" si="15"/>
        <v>4.1322448907142977E-3</v>
      </c>
      <c r="S358" s="13">
        <f t="shared" si="15"/>
        <v>-5.9400063694851977E-4</v>
      </c>
      <c r="T358" s="13">
        <f t="shared" si="15"/>
        <v>-9.8711718746985738E-4</v>
      </c>
      <c r="U358" s="13">
        <f>U347/U349</f>
        <v>-1.5010428744836583E-4</v>
      </c>
      <c r="V358" s="13">
        <f t="shared" si="15"/>
        <v>4.0587143069486442E-3</v>
      </c>
      <c r="W358" s="13">
        <f t="shared" si="15"/>
        <v>8.0729423930126943E-5</v>
      </c>
      <c r="X358" s="13">
        <f t="shared" si="15"/>
        <v>4.0603297623198207E-3</v>
      </c>
      <c r="Y358" s="13">
        <f t="shared" si="15"/>
        <v>-2.1219040932096177E-5</v>
      </c>
      <c r="Z358" s="13">
        <f t="shared" si="15"/>
        <v>1.1726548543802572E-2</v>
      </c>
      <c r="AA358" s="13">
        <f t="shared" si="15"/>
        <v>-2.9052251543315908E-4</v>
      </c>
      <c r="AB358" s="13">
        <f t="shared" si="15"/>
        <v>3.257977808779984E-4</v>
      </c>
      <c r="AC358" s="13">
        <f t="shared" si="15"/>
        <v>1.3350688772062259E-2</v>
      </c>
      <c r="AD358" s="13">
        <f t="shared" si="15"/>
        <v>-4.1787829298943371E-4</v>
      </c>
      <c r="AE358" s="13">
        <f t="shared" si="15"/>
        <v>-3.8370284011620515E-4</v>
      </c>
      <c r="AF358" s="13">
        <f t="shared" si="15"/>
        <v>7.4314255530865694E-2</v>
      </c>
      <c r="AG358" s="13">
        <f t="shared" si="15"/>
        <v>-3.2134725323010094E-4</v>
      </c>
      <c r="AH358" s="13">
        <f t="shared" si="15"/>
        <v>-1.5995147554838192E-3</v>
      </c>
      <c r="AI358" s="13">
        <f t="shared" si="15"/>
        <v>7.4965089776160454E-2</v>
      </c>
      <c r="AJ358" s="13">
        <f t="shared" si="15"/>
        <v>-4.7521484571178007E-4</v>
      </c>
      <c r="AK358" s="13">
        <f t="shared" si="15"/>
        <v>-2.6158419231399669E-4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2024-11-03T13:06:37Z</dcterms:created>
  <dcterms:modified xsi:type="dcterms:W3CDTF">2024-11-03T13:08:15Z</dcterms:modified>
</cp:coreProperties>
</file>