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אינפינטי 2023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1374" sheetId="4" r:id="rId4"/>
    <sheet name="11373" sheetId="5" r:id="rId5"/>
    <sheet name="11372" sheetId="6" r:id="rId6"/>
    <sheet name="11914" sheetId="7" r:id="rId7"/>
  </sheets>
  <calcPr calcId="162913"/>
</workbook>
</file>

<file path=xl/calcChain.xml><?xml version="1.0" encoding="utf-8"?>
<calcChain xmlns="http://schemas.openxmlformats.org/spreadsheetml/2006/main">
  <c r="I31" i="7" l="1"/>
  <c r="I21" i="7"/>
  <c r="I38" i="7" s="1"/>
  <c r="I17" i="7"/>
  <c r="I14" i="7"/>
  <c r="I10" i="7"/>
  <c r="I31" i="6"/>
  <c r="I21" i="6"/>
  <c r="I38" i="6" s="1"/>
  <c r="I17" i="6"/>
  <c r="I14" i="6"/>
  <c r="I10" i="6"/>
  <c r="I35" i="6" s="1"/>
  <c r="I39" i="6" s="1"/>
  <c r="I31" i="5"/>
  <c r="I21" i="5"/>
  <c r="I38" i="5" s="1"/>
  <c r="I17" i="5"/>
  <c r="I14" i="5"/>
  <c r="I10" i="5"/>
  <c r="I31" i="4"/>
  <c r="I21" i="4"/>
  <c r="I38" i="4" s="1"/>
  <c r="I17" i="4"/>
  <c r="I14" i="4"/>
  <c r="I10" i="4"/>
  <c r="I35" i="4" s="1"/>
  <c r="I39" i="4" s="1"/>
  <c r="G56" i="3"/>
  <c r="G58" i="3" s="1"/>
  <c r="G24" i="3"/>
  <c r="G18" i="3"/>
  <c r="G12" i="3"/>
  <c r="I54" i="2"/>
  <c r="I48" i="2"/>
  <c r="I42" i="2"/>
  <c r="I36" i="2"/>
  <c r="I30" i="2"/>
  <c r="I19" i="2"/>
  <c r="I56" i="2" s="1"/>
  <c r="I38" i="1"/>
  <c r="I31" i="1"/>
  <c r="I21" i="1"/>
  <c r="I17" i="1"/>
  <c r="I14" i="1"/>
  <c r="I10" i="1"/>
  <c r="I35" i="1" l="1"/>
  <c r="I39" i="1" s="1"/>
  <c r="I35" i="7"/>
  <c r="I39" i="7" s="1"/>
  <c r="I35" i="5"/>
  <c r="I39" i="5" s="1"/>
  <c r="G32" i="3"/>
</calcChain>
</file>

<file path=xl/sharedStrings.xml><?xml version="1.0" encoding="utf-8"?>
<sst xmlns="http://schemas.openxmlformats.org/spreadsheetml/2006/main" count="262" uniqueCount="98">
  <si>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</si>
  <si>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</si>
  <si>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אינפיניטי</t>
  </si>
  <si>
    <t>שם הקופה המדווחת: אינפינטי חסכון לילד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</si>
  <si>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</si>
  <si>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</si>
  <si>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</si>
  <si>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</si>
  <si>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</si>
  <si>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</si>
  <si>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</si>
  <si>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</si>
  <si>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</si>
  <si>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</si>
  <si>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</si>
  <si>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</si>
  <si>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</si>
  <si>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</si>
  <si>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</si>
  <si>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</si>
  <si>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</si>
  <si>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</si>
  <si>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</si>
  <si>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</si>
  <si>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</si>
  <si>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</si>
  <si>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</si>
  <si>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</si>
  <si>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</si>
  <si>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</si>
  <si>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</si>
  <si>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</si>
  <si>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</si>
  <si>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</si>
  <si>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</si>
  <si>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</si>
  <si>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</si>
  <si>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</si>
  <si>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</si>
  <si>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</si>
  <si>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</si>
  <si>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</si>
  <si>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</si>
  <si>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</si>
  <si>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</si>
  <si>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</si>
  <si>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</si>
  <si>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</si>
  <si>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</si>
  <si>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</si>
  <si>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</si>
  <si>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</si>
  <si>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</si>
  <si>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</si>
  <si>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</si>
  <si>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</si>
  <si>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</si>
  <si>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</si>
  <si>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</si>
  <si>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</si>
  <si>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</si>
  <si>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</si>
  <si>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</si>
  <si>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</si>
  <si>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</si>
  <si>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</si>
  <si>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</si>
  <si>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</si>
  <si>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</si>
  <si>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</si>
  <si>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</si>
  <si>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</si>
  <si>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</si>
  <si>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</si>
  <si>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</si>
  <si>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</si>
  <si>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</si>
  <si>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</si>
  <si>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</si>
  <si>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VANGUARD S 50</t>
  </si>
  <si>
    <t>ISHARES RUSSELL</t>
  </si>
  <si>
    <t>SPDR S AEROSP</t>
  </si>
  <si>
    <t>LYXOR MSCI A-C</t>
  </si>
  <si>
    <t>SPDR S 500 ET</t>
  </si>
  <si>
    <t>INVESCO QQQ TRU</t>
  </si>
  <si>
    <t>ISHARES EMERGIN</t>
  </si>
  <si>
    <t>DB X-TRACKERS M</t>
  </si>
  <si>
    <t>INVESCO MSCI- W</t>
  </si>
  <si>
    <t>AMUNDI MSCI WOR</t>
  </si>
  <si>
    <t>LYXOR MSCI WORL</t>
  </si>
  <si>
    <t>LYXOR CORE MSCI</t>
  </si>
  <si>
    <t>HSBC MSCI WORLD</t>
  </si>
  <si>
    <t>סך תשלומים בגין השקעה בקרנות סל</t>
  </si>
  <si>
    <t>סך הכול עמלות ניהול חיצוני</t>
  </si>
  <si>
    <t>שם הקופה המדווחת: אינפיניטי לילד סיכון מועט</t>
  </si>
  <si>
    <t>שם הקופה המדווחת: אינפיניטי לילד סיכון מוגבר</t>
  </si>
  <si>
    <t>שם הקופה המדווחת: אינפיניטי לילד סיכון בינוני</t>
  </si>
  <si>
    <t>שם הקופה המדווחת: אינפיניטי חיסכון לילד - הלכה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</si>
</sst>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0" fillId="0" borderId="1" xfId="0" applyNumberFormat="1" applyBorder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abSelected="1" topLeftCell="A10" workbookViewId="0">
      <selection activeCell="I44" sqref="I4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3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117.07143000000001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v>117.07143000000001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21.572939999999999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21.572939999999999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0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0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/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125.99406999999999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71.429000000000002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54.565069999999999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>
        <v>0</v>
      </c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3">
        <f>I10+I14+I17+I21+I31</f>
        <v>264.63844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3.2539622645183589E-4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I35/460707.18</f>
        <v>5.7441787644811615E-4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387202.00099999999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25" workbookViewId="0">
      <selection activeCell="I56" sqref="I5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33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3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34</v>
      </c>
      <c r="B10" s="9"/>
      <c r="C10" s="9"/>
      <c r="D10" s="9"/>
      <c r="E10" s="9"/>
      <c r="F10" s="9"/>
      <c r="G10" s="9"/>
      <c r="H10" s="9"/>
      <c r="I10" s="2"/>
    </row>
    <row r="11" spans="1:9" x14ac:dyDescent="0.2">
      <c r="A11" s="8" t="s">
        <v>35</v>
      </c>
      <c r="B11" s="9"/>
      <c r="C11" s="9"/>
      <c r="D11" s="9"/>
      <c r="E11" s="9"/>
      <c r="F11" s="9"/>
      <c r="G11" s="9"/>
      <c r="H11" s="9"/>
      <c r="I11" s="2"/>
    </row>
    <row r="12" spans="1:9" x14ac:dyDescent="0.2">
      <c r="A12" s="10" t="s">
        <v>36</v>
      </c>
      <c r="B12" s="9"/>
      <c r="C12" s="9"/>
      <c r="D12" s="9"/>
      <c r="E12" s="9"/>
      <c r="F12" s="9"/>
      <c r="G12" s="9"/>
      <c r="H12" s="9"/>
      <c r="I12" s="4"/>
    </row>
    <row r="13" spans="1:9" x14ac:dyDescent="0.2">
      <c r="A13" s="10" t="s">
        <v>37</v>
      </c>
      <c r="B13" s="9"/>
      <c r="C13" s="9"/>
      <c r="D13" s="9"/>
      <c r="E13" s="9"/>
      <c r="F13" s="9"/>
      <c r="G13" s="9"/>
      <c r="H13" s="9"/>
      <c r="I13" s="4"/>
    </row>
    <row r="14" spans="1:9" x14ac:dyDescent="0.2">
      <c r="A14" s="10" t="s">
        <v>38</v>
      </c>
      <c r="B14" s="9"/>
      <c r="C14" s="9"/>
      <c r="D14" s="9"/>
      <c r="E14" s="9"/>
      <c r="F14" s="9"/>
      <c r="G14" s="9"/>
      <c r="H14" s="9"/>
      <c r="I14" s="4"/>
    </row>
    <row r="15" spans="1:9" x14ac:dyDescent="0.2">
      <c r="A15" s="8" t="s">
        <v>39</v>
      </c>
      <c r="B15" s="9"/>
      <c r="C15" s="9"/>
      <c r="D15" s="9"/>
      <c r="E15" s="9"/>
      <c r="F15" s="9"/>
      <c r="G15" s="9"/>
      <c r="H15" s="9"/>
      <c r="I15" s="2"/>
    </row>
    <row r="16" spans="1:9" x14ac:dyDescent="0.2">
      <c r="A16" s="10" t="s">
        <v>40</v>
      </c>
      <c r="B16" s="9"/>
      <c r="C16" s="9"/>
      <c r="D16" s="9"/>
      <c r="E16" s="9"/>
      <c r="F16" s="9"/>
      <c r="G16" s="9"/>
      <c r="H16" s="9"/>
      <c r="I16" s="4">
        <v>117.07143000000001</v>
      </c>
    </row>
    <row r="17" spans="1:9" x14ac:dyDescent="0.2">
      <c r="A17" s="10" t="s">
        <v>37</v>
      </c>
      <c r="B17" s="9"/>
      <c r="C17" s="9"/>
      <c r="D17" s="9"/>
      <c r="E17" s="9"/>
      <c r="F17" s="9"/>
      <c r="G17" s="9"/>
      <c r="H17" s="9"/>
      <c r="I17" s="4"/>
    </row>
    <row r="18" spans="1:9" x14ac:dyDescent="0.2">
      <c r="A18" s="10" t="s">
        <v>38</v>
      </c>
      <c r="B18" s="9"/>
      <c r="C18" s="9"/>
      <c r="D18" s="9"/>
      <c r="E18" s="9"/>
      <c r="F18" s="9"/>
      <c r="G18" s="9"/>
      <c r="H18" s="9"/>
      <c r="I18" s="4"/>
    </row>
    <row r="19" spans="1:9" x14ac:dyDescent="0.2">
      <c r="A19" s="8" t="s">
        <v>41</v>
      </c>
      <c r="B19" s="9"/>
      <c r="C19" s="9"/>
      <c r="D19" s="9"/>
      <c r="E19" s="9"/>
      <c r="F19" s="9"/>
      <c r="G19" s="9"/>
      <c r="H19" s="9"/>
      <c r="I19" s="3">
        <f>SUM(I12:I14)+SUM(I16:I18)</f>
        <v>117.07143000000001</v>
      </c>
    </row>
    <row r="20" spans="1:9" x14ac:dyDescent="0.2">
      <c r="A20" s="10"/>
      <c r="B20" s="9"/>
      <c r="C20" s="9"/>
      <c r="D20" s="9"/>
      <c r="E20" s="9"/>
      <c r="F20" s="9"/>
      <c r="G20" s="9"/>
      <c r="H20" s="9"/>
      <c r="I20" s="1"/>
    </row>
    <row r="21" spans="1:9" x14ac:dyDescent="0.2">
      <c r="A21" s="8" t="s">
        <v>42</v>
      </c>
      <c r="B21" s="9"/>
      <c r="C21" s="9"/>
      <c r="D21" s="9"/>
      <c r="E21" s="9"/>
      <c r="F21" s="9"/>
      <c r="G21" s="9"/>
      <c r="H21" s="9"/>
      <c r="I21" s="2"/>
    </row>
    <row r="22" spans="1:9" x14ac:dyDescent="0.2">
      <c r="A22" s="8" t="s">
        <v>35</v>
      </c>
      <c r="B22" s="9"/>
      <c r="C22" s="9"/>
      <c r="D22" s="9"/>
      <c r="E22" s="9"/>
      <c r="F22" s="9"/>
      <c r="G22" s="9"/>
      <c r="H22" s="9"/>
      <c r="I22" s="2"/>
    </row>
    <row r="23" spans="1:9" x14ac:dyDescent="0.2">
      <c r="A23" s="10" t="s">
        <v>43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44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38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8" t="s">
        <v>39</v>
      </c>
      <c r="B26" s="9"/>
      <c r="C26" s="9"/>
      <c r="D26" s="9"/>
      <c r="E26" s="9"/>
      <c r="F26" s="9"/>
      <c r="G26" s="9"/>
      <c r="H26" s="9"/>
      <c r="I26" s="2"/>
    </row>
    <row r="27" spans="1:9" x14ac:dyDescent="0.2">
      <c r="A27" s="10" t="s">
        <v>40</v>
      </c>
      <c r="B27" s="9"/>
      <c r="C27" s="9"/>
      <c r="D27" s="9"/>
      <c r="E27" s="9"/>
      <c r="F27" s="9"/>
      <c r="G27" s="9"/>
      <c r="H27" s="9"/>
      <c r="I27" s="4"/>
    </row>
    <row r="28" spans="1:9" x14ac:dyDescent="0.2">
      <c r="A28" s="10" t="s">
        <v>44</v>
      </c>
      <c r="B28" s="9"/>
      <c r="C28" s="9"/>
      <c r="D28" s="9"/>
      <c r="E28" s="9"/>
      <c r="F28" s="9"/>
      <c r="G28" s="9"/>
      <c r="H28" s="9"/>
      <c r="I28" s="4"/>
    </row>
    <row r="29" spans="1:9" x14ac:dyDescent="0.2">
      <c r="A29" s="10" t="s">
        <v>38</v>
      </c>
      <c r="B29" s="9"/>
      <c r="C29" s="9"/>
      <c r="D29" s="9"/>
      <c r="E29" s="9"/>
      <c r="F29" s="9"/>
      <c r="G29" s="9"/>
      <c r="H29" s="9"/>
      <c r="I29" s="4">
        <v>21.572939999999999</v>
      </c>
    </row>
    <row r="30" spans="1:9" x14ac:dyDescent="0.2">
      <c r="A30" s="8" t="s">
        <v>45</v>
      </c>
      <c r="B30" s="9"/>
      <c r="C30" s="9"/>
      <c r="D30" s="9"/>
      <c r="E30" s="9"/>
      <c r="F30" s="9"/>
      <c r="G30" s="9"/>
      <c r="H30" s="9"/>
      <c r="I30" s="3">
        <f>SUM(I23:I25)+SUM(I27:I29)</f>
        <v>21.572939999999999</v>
      </c>
    </row>
    <row r="31" spans="1:9" x14ac:dyDescent="0.2">
      <c r="A31" s="10"/>
      <c r="B31" s="9"/>
      <c r="C31" s="9"/>
      <c r="D31" s="9"/>
      <c r="E31" s="9"/>
      <c r="F31" s="9"/>
      <c r="G31" s="9"/>
      <c r="H31" s="9"/>
      <c r="I31" s="1"/>
    </row>
    <row r="32" spans="1:9" x14ac:dyDescent="0.2">
      <c r="A32" s="8" t="s">
        <v>46</v>
      </c>
      <c r="B32" s="9"/>
      <c r="C32" s="9"/>
      <c r="D32" s="9"/>
      <c r="E32" s="9"/>
      <c r="F32" s="9"/>
      <c r="G32" s="9"/>
      <c r="H32" s="9"/>
      <c r="I32" s="2"/>
    </row>
    <row r="33" spans="1:9" x14ac:dyDescent="0.2">
      <c r="A33" s="10" t="s">
        <v>47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 t="s">
        <v>48</v>
      </c>
      <c r="B34" s="9"/>
      <c r="C34" s="9"/>
      <c r="D34" s="9"/>
      <c r="E34" s="9"/>
      <c r="F34" s="9"/>
      <c r="G34" s="9"/>
      <c r="H34" s="9"/>
      <c r="I34" s="4"/>
    </row>
    <row r="35" spans="1:9" x14ac:dyDescent="0.2">
      <c r="A35" s="10" t="s">
        <v>38</v>
      </c>
      <c r="B35" s="9"/>
      <c r="C35" s="9"/>
      <c r="D35" s="9"/>
      <c r="E35" s="9"/>
      <c r="F35" s="9"/>
      <c r="G35" s="9"/>
      <c r="H35" s="9"/>
      <c r="I35" s="4"/>
    </row>
    <row r="36" spans="1:9" x14ac:dyDescent="0.2">
      <c r="A36" s="8" t="s">
        <v>49</v>
      </c>
      <c r="B36" s="9"/>
      <c r="C36" s="9"/>
      <c r="D36" s="9"/>
      <c r="E36" s="9"/>
      <c r="F36" s="9"/>
      <c r="G36" s="9"/>
      <c r="H36" s="9"/>
      <c r="I36" s="3">
        <f>SUM(I33:I35)</f>
        <v>0</v>
      </c>
    </row>
    <row r="37" spans="1:9" x14ac:dyDescent="0.2">
      <c r="A37" s="10"/>
      <c r="B37" s="9"/>
      <c r="C37" s="9"/>
      <c r="D37" s="9"/>
      <c r="E37" s="9"/>
      <c r="F37" s="9"/>
      <c r="G37" s="9"/>
      <c r="H37" s="9"/>
      <c r="I37" s="1"/>
    </row>
    <row r="38" spans="1:9" x14ac:dyDescent="0.2">
      <c r="A38" s="8" t="s">
        <v>50</v>
      </c>
      <c r="B38" s="9"/>
      <c r="C38" s="9"/>
      <c r="D38" s="9"/>
      <c r="E38" s="9"/>
      <c r="F38" s="9"/>
      <c r="G38" s="9"/>
      <c r="H38" s="9"/>
      <c r="I38" s="2"/>
    </row>
    <row r="39" spans="1:9" x14ac:dyDescent="0.2">
      <c r="A39" s="10" t="s">
        <v>47</v>
      </c>
      <c r="B39" s="9"/>
      <c r="C39" s="9"/>
      <c r="D39" s="9"/>
      <c r="E39" s="9"/>
      <c r="F39" s="9"/>
      <c r="G39" s="9"/>
      <c r="H39" s="9"/>
      <c r="I39" s="4"/>
    </row>
    <row r="40" spans="1:9" x14ac:dyDescent="0.2">
      <c r="A40" s="10" t="s">
        <v>48</v>
      </c>
      <c r="B40" s="9"/>
      <c r="C40" s="9"/>
      <c r="D40" s="9"/>
      <c r="E40" s="9"/>
      <c r="F40" s="9"/>
      <c r="G40" s="9"/>
      <c r="H40" s="9"/>
      <c r="I40" s="4"/>
    </row>
    <row r="41" spans="1:9" x14ac:dyDescent="0.2">
      <c r="A41" s="10" t="s">
        <v>38</v>
      </c>
      <c r="B41" s="9"/>
      <c r="C41" s="9"/>
      <c r="D41" s="9"/>
      <c r="E41" s="9"/>
      <c r="F41" s="9"/>
      <c r="G41" s="9"/>
      <c r="H41" s="9"/>
      <c r="I41" s="4"/>
    </row>
    <row r="42" spans="1:9" x14ac:dyDescent="0.2">
      <c r="A42" s="8" t="s">
        <v>51</v>
      </c>
      <c r="B42" s="9"/>
      <c r="C42" s="9"/>
      <c r="D42" s="9"/>
      <c r="E42" s="9"/>
      <c r="F42" s="9"/>
      <c r="G42" s="9"/>
      <c r="H42" s="9"/>
      <c r="I42" s="3">
        <f>SUM(I39:I41)</f>
        <v>0</v>
      </c>
    </row>
    <row r="43" spans="1:9" x14ac:dyDescent="0.2">
      <c r="A43" s="10"/>
      <c r="B43" s="9"/>
      <c r="C43" s="9"/>
      <c r="D43" s="9"/>
      <c r="E43" s="9"/>
      <c r="F43" s="9"/>
      <c r="G43" s="9"/>
      <c r="H43" s="9"/>
      <c r="I43" s="1"/>
    </row>
    <row r="44" spans="1:9" x14ac:dyDescent="0.2">
      <c r="A44" s="8" t="s">
        <v>52</v>
      </c>
      <c r="B44" s="9"/>
      <c r="C44" s="9"/>
      <c r="D44" s="9"/>
      <c r="E44" s="9"/>
      <c r="F44" s="9"/>
      <c r="G44" s="9"/>
      <c r="H44" s="9"/>
      <c r="I44" s="2"/>
    </row>
    <row r="45" spans="1:9" x14ac:dyDescent="0.2">
      <c r="A45" s="10" t="s">
        <v>47</v>
      </c>
      <c r="B45" s="9"/>
      <c r="C45" s="9"/>
      <c r="D45" s="9"/>
      <c r="E45" s="9"/>
      <c r="F45" s="9"/>
      <c r="G45" s="9"/>
      <c r="H45" s="9"/>
      <c r="I45" s="4"/>
    </row>
    <row r="46" spans="1:9" x14ac:dyDescent="0.2">
      <c r="A46" s="10" t="s">
        <v>48</v>
      </c>
      <c r="B46" s="9"/>
      <c r="C46" s="9"/>
      <c r="D46" s="9"/>
      <c r="E46" s="9"/>
      <c r="F46" s="9"/>
      <c r="G46" s="9"/>
      <c r="H46" s="9"/>
      <c r="I46" s="4"/>
    </row>
    <row r="47" spans="1:9" x14ac:dyDescent="0.2">
      <c r="A47" s="8" t="s">
        <v>53</v>
      </c>
      <c r="B47" s="9"/>
      <c r="C47" s="9"/>
      <c r="D47" s="9"/>
      <c r="E47" s="9"/>
      <c r="F47" s="9"/>
      <c r="G47" s="9"/>
      <c r="H47" s="9"/>
      <c r="I47" s="4"/>
    </row>
    <row r="48" spans="1:9" x14ac:dyDescent="0.2">
      <c r="A48" s="10"/>
      <c r="B48" s="9"/>
      <c r="C48" s="9"/>
      <c r="D48" s="9"/>
      <c r="E48" s="9"/>
      <c r="F48" s="9"/>
      <c r="G48" s="9"/>
      <c r="H48" s="9"/>
      <c r="I48" s="3">
        <f>SUM(I45:I47)</f>
        <v>0</v>
      </c>
    </row>
    <row r="49" spans="1:9" x14ac:dyDescent="0.2">
      <c r="A49" s="10"/>
      <c r="B49" s="9"/>
      <c r="C49" s="9"/>
      <c r="D49" s="9"/>
      <c r="E49" s="9"/>
      <c r="F49" s="9"/>
      <c r="G49" s="9"/>
      <c r="H49" s="9"/>
      <c r="I49" s="1"/>
    </row>
    <row r="50" spans="1:9" x14ac:dyDescent="0.2">
      <c r="A50" s="8" t="s">
        <v>54</v>
      </c>
      <c r="B50" s="9"/>
      <c r="C50" s="9"/>
      <c r="D50" s="9"/>
      <c r="E50" s="9"/>
      <c r="F50" s="9"/>
      <c r="G50" s="9"/>
      <c r="H50" s="9"/>
      <c r="I50" s="2"/>
    </row>
    <row r="51" spans="1:9" x14ac:dyDescent="0.2">
      <c r="A51" s="10" t="s">
        <v>47</v>
      </c>
      <c r="B51" s="9"/>
      <c r="C51" s="9"/>
      <c r="D51" s="9"/>
      <c r="E51" s="9"/>
      <c r="F51" s="9"/>
      <c r="G51" s="9"/>
      <c r="H51" s="9"/>
      <c r="I51" s="4"/>
    </row>
    <row r="52" spans="1:9" x14ac:dyDescent="0.2">
      <c r="A52" s="10" t="s">
        <v>48</v>
      </c>
      <c r="B52" s="9"/>
      <c r="C52" s="9"/>
      <c r="D52" s="9"/>
      <c r="E52" s="9"/>
      <c r="F52" s="9"/>
      <c r="G52" s="9"/>
      <c r="H52" s="9"/>
      <c r="I52" s="4"/>
    </row>
    <row r="53" spans="1:9" x14ac:dyDescent="0.2">
      <c r="A53" s="10" t="s">
        <v>38</v>
      </c>
      <c r="B53" s="9"/>
      <c r="C53" s="9"/>
      <c r="D53" s="9"/>
      <c r="E53" s="9"/>
      <c r="F53" s="9"/>
      <c r="G53" s="9"/>
      <c r="H53" s="9"/>
      <c r="I53" s="4"/>
    </row>
    <row r="54" spans="1:9" x14ac:dyDescent="0.2">
      <c r="A54" s="8" t="s">
        <v>55</v>
      </c>
      <c r="B54" s="9"/>
      <c r="C54" s="9"/>
      <c r="D54" s="9"/>
      <c r="E54" s="9"/>
      <c r="F54" s="9"/>
      <c r="G54" s="9"/>
      <c r="H54" s="9"/>
      <c r="I54" s="3">
        <f>SUM(I51:I53)</f>
        <v>0</v>
      </c>
    </row>
    <row r="55" spans="1:9" x14ac:dyDescent="0.2">
      <c r="A55" s="10"/>
      <c r="B55" s="9"/>
      <c r="C55" s="9"/>
      <c r="D55" s="9"/>
      <c r="E55" s="9"/>
      <c r="F55" s="9"/>
      <c r="G55" s="9"/>
      <c r="H55" s="9"/>
      <c r="I55" s="2"/>
    </row>
    <row r="56" spans="1:9" x14ac:dyDescent="0.2">
      <c r="A56" s="8" t="s">
        <v>56</v>
      </c>
      <c r="B56" s="9"/>
      <c r="C56" s="9"/>
      <c r="D56" s="9"/>
      <c r="E56" s="9"/>
      <c r="F56" s="9"/>
      <c r="G56" s="9"/>
      <c r="H56" s="9"/>
      <c r="I56" s="3">
        <f>I19+I30+I36+I42+I48+I54</f>
        <v>138.64437000000001</v>
      </c>
    </row>
    <row r="57" spans="1:9" x14ac:dyDescent="0.2">
      <c r="A57" s="10"/>
      <c r="B57" s="9"/>
      <c r="C57" s="9"/>
      <c r="D57" s="9"/>
      <c r="E57" s="9"/>
      <c r="F57" s="9"/>
      <c r="G57" s="9"/>
      <c r="H57" s="9"/>
      <c r="I57" s="2"/>
    </row>
    <row r="58" spans="1:9" x14ac:dyDescent="0.2">
      <c r="A58" s="8" t="s">
        <v>57</v>
      </c>
      <c r="B58" s="9"/>
      <c r="C58" s="9"/>
      <c r="D58" s="9"/>
      <c r="E58" s="9"/>
      <c r="F58" s="9"/>
      <c r="G58" s="9"/>
      <c r="H58" s="9"/>
      <c r="I58" s="3">
        <v>387202.00099999999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rightToLeft="1" topLeftCell="A31" workbookViewId="0">
      <selection activeCell="I58" sqref="I58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3" t="s">
        <v>0</v>
      </c>
      <c r="B1" s="12"/>
      <c r="C1" s="12"/>
      <c r="D1" s="12"/>
      <c r="E1" s="12"/>
      <c r="F1" s="12"/>
      <c r="G1" s="12"/>
    </row>
    <row r="2" spans="1:7" x14ac:dyDescent="0.2">
      <c r="A2" s="11"/>
      <c r="B2" s="12"/>
      <c r="C2" s="12"/>
      <c r="D2" s="12"/>
      <c r="E2" s="12"/>
      <c r="F2" s="12"/>
      <c r="G2" s="12"/>
    </row>
    <row r="3" spans="1:7" x14ac:dyDescent="0.2">
      <c r="A3" s="13" t="s">
        <v>58</v>
      </c>
      <c r="B3" s="12"/>
      <c r="C3" s="12"/>
      <c r="D3" s="12"/>
      <c r="E3" s="12"/>
      <c r="F3" s="12"/>
      <c r="G3" s="12"/>
    </row>
    <row r="4" spans="1:7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1" t="s">
        <v>2</v>
      </c>
      <c r="B5" s="12"/>
      <c r="C5" s="12"/>
      <c r="D5" s="12"/>
      <c r="E5" s="12"/>
      <c r="F5" s="12"/>
      <c r="G5" s="12"/>
    </row>
    <row r="6" spans="1:7" x14ac:dyDescent="0.2">
      <c r="A6" s="11"/>
      <c r="B6" s="12"/>
      <c r="C6" s="12"/>
      <c r="D6" s="12"/>
      <c r="E6" s="12"/>
      <c r="F6" s="12"/>
      <c r="G6" s="12"/>
    </row>
    <row r="7" spans="1:7" x14ac:dyDescent="0.2">
      <c r="A7" s="11" t="s">
        <v>3</v>
      </c>
      <c r="B7" s="12"/>
      <c r="C7" s="12"/>
      <c r="D7" s="12"/>
      <c r="E7" s="12"/>
      <c r="F7" s="12"/>
      <c r="G7" s="12"/>
    </row>
    <row r="8" spans="1:7" x14ac:dyDescent="0.2">
      <c r="A8" s="11"/>
      <c r="B8" s="12"/>
      <c r="C8" s="12"/>
      <c r="D8" s="12"/>
      <c r="E8" s="12"/>
      <c r="F8" s="12"/>
      <c r="G8" s="12"/>
    </row>
    <row r="9" spans="1:7" x14ac:dyDescent="0.2">
      <c r="A9" s="10"/>
      <c r="B9" s="9"/>
      <c r="C9" s="9"/>
      <c r="D9" s="9"/>
      <c r="E9" s="9"/>
      <c r="F9" s="9"/>
      <c r="G9" s="2" t="s">
        <v>4</v>
      </c>
    </row>
    <row r="10" spans="1:7" x14ac:dyDescent="0.2">
      <c r="A10" s="8" t="s">
        <v>59</v>
      </c>
      <c r="B10" s="9"/>
      <c r="C10" s="9"/>
      <c r="D10" s="9"/>
      <c r="E10" s="9"/>
      <c r="F10" s="9"/>
      <c r="G10" s="2"/>
    </row>
    <row r="11" spans="1:7" x14ac:dyDescent="0.2">
      <c r="A11" s="10"/>
      <c r="B11" s="9"/>
      <c r="C11" s="9"/>
      <c r="D11" s="9"/>
      <c r="E11" s="9"/>
      <c r="F11" s="9"/>
      <c r="G11" s="1"/>
    </row>
    <row r="12" spans="1:7" x14ac:dyDescent="0.2">
      <c r="A12" s="8" t="s">
        <v>60</v>
      </c>
      <c r="B12" s="9"/>
      <c r="C12" s="9"/>
      <c r="D12" s="9"/>
      <c r="E12" s="9"/>
      <c r="F12" s="9"/>
      <c r="G12" s="3">
        <f>SUM(G11:G11)</f>
        <v>0</v>
      </c>
    </row>
    <row r="13" spans="1:7" x14ac:dyDescent="0.2">
      <c r="A13" s="10"/>
      <c r="B13" s="9"/>
      <c r="C13" s="9"/>
      <c r="D13" s="9"/>
      <c r="E13" s="9"/>
      <c r="F13" s="9"/>
      <c r="G13" s="1"/>
    </row>
    <row r="14" spans="1:7" x14ac:dyDescent="0.2">
      <c r="A14" s="8" t="s">
        <v>61</v>
      </c>
      <c r="B14" s="9"/>
      <c r="C14" s="9"/>
      <c r="D14" s="9"/>
      <c r="E14" s="9"/>
      <c r="F14" s="9"/>
      <c r="G14" s="2"/>
    </row>
    <row r="15" spans="1:7" x14ac:dyDescent="0.2">
      <c r="A15" s="10" t="s">
        <v>47</v>
      </c>
      <c r="B15" s="9"/>
      <c r="C15" s="9"/>
      <c r="D15" s="9"/>
      <c r="E15" s="9"/>
      <c r="F15" s="9"/>
      <c r="G15" s="4"/>
    </row>
    <row r="16" spans="1:7" x14ac:dyDescent="0.2">
      <c r="A16" s="10" t="s">
        <v>48</v>
      </c>
      <c r="B16" s="9"/>
      <c r="C16" s="9"/>
      <c r="D16" s="9"/>
      <c r="E16" s="9"/>
      <c r="F16" s="9"/>
      <c r="G16" s="4"/>
    </row>
    <row r="17" spans="1:7" x14ac:dyDescent="0.2">
      <c r="A17" s="10" t="s">
        <v>38</v>
      </c>
      <c r="B17" s="9"/>
      <c r="C17" s="9"/>
      <c r="D17" s="9"/>
      <c r="E17" s="9"/>
      <c r="F17" s="9"/>
      <c r="G17" s="4"/>
    </row>
    <row r="18" spans="1:7" x14ac:dyDescent="0.2">
      <c r="A18" s="8" t="s">
        <v>62</v>
      </c>
      <c r="B18" s="9"/>
      <c r="C18" s="9"/>
      <c r="D18" s="9"/>
      <c r="E18" s="9"/>
      <c r="F18" s="9"/>
      <c r="G18" s="3">
        <f>SUM(G15:G17)</f>
        <v>0</v>
      </c>
    </row>
    <row r="19" spans="1:7" x14ac:dyDescent="0.2">
      <c r="A19" s="10"/>
      <c r="B19" s="9"/>
      <c r="C19" s="9"/>
      <c r="D19" s="9"/>
      <c r="E19" s="9"/>
      <c r="F19" s="9"/>
      <c r="G19" s="1"/>
    </row>
    <row r="20" spans="1:7" x14ac:dyDescent="0.2">
      <c r="A20" s="8" t="s">
        <v>63</v>
      </c>
      <c r="B20" s="9"/>
      <c r="C20" s="9"/>
      <c r="D20" s="9"/>
      <c r="E20" s="9"/>
      <c r="F20" s="9"/>
      <c r="G20" s="2"/>
    </row>
    <row r="21" spans="1:7" x14ac:dyDescent="0.2">
      <c r="A21" s="10" t="s">
        <v>47</v>
      </c>
      <c r="B21" s="9"/>
      <c r="C21" s="9"/>
      <c r="D21" s="9"/>
      <c r="E21" s="9"/>
      <c r="F21" s="9"/>
      <c r="G21" s="4"/>
    </row>
    <row r="22" spans="1:7" x14ac:dyDescent="0.2">
      <c r="A22" s="10" t="s">
        <v>48</v>
      </c>
      <c r="B22" s="9"/>
      <c r="C22" s="9"/>
      <c r="D22" s="9"/>
      <c r="E22" s="9"/>
      <c r="F22" s="9"/>
      <c r="G22" s="4"/>
    </row>
    <row r="23" spans="1:7" x14ac:dyDescent="0.2">
      <c r="A23" s="10" t="s">
        <v>38</v>
      </c>
      <c r="B23" s="9"/>
      <c r="C23" s="9"/>
      <c r="D23" s="9"/>
      <c r="E23" s="9"/>
      <c r="F23" s="9"/>
      <c r="G23" s="4"/>
    </row>
    <row r="24" spans="1:7" x14ac:dyDescent="0.2">
      <c r="A24" s="8" t="s">
        <v>64</v>
      </c>
      <c r="B24" s="9"/>
      <c r="C24" s="9"/>
      <c r="D24" s="9"/>
      <c r="E24" s="9"/>
      <c r="F24" s="9"/>
      <c r="G24" s="3">
        <f>SUM(G21:G23)</f>
        <v>0</v>
      </c>
    </row>
    <row r="25" spans="1:7" x14ac:dyDescent="0.2">
      <c r="A25" s="10"/>
      <c r="B25" s="9"/>
      <c r="C25" s="9"/>
      <c r="D25" s="9"/>
      <c r="E25" s="9"/>
      <c r="F25" s="9"/>
      <c r="G25" s="1"/>
    </row>
    <row r="26" spans="1:7" x14ac:dyDescent="0.2">
      <c r="A26" s="8" t="s">
        <v>65</v>
      </c>
      <c r="B26" s="9"/>
      <c r="C26" s="9"/>
      <c r="D26" s="9"/>
      <c r="E26" s="9"/>
      <c r="F26" s="9"/>
      <c r="G26" s="2"/>
    </row>
    <row r="27" spans="1:7" x14ac:dyDescent="0.2">
      <c r="A27" s="8" t="s">
        <v>66</v>
      </c>
      <c r="B27" s="9"/>
      <c r="C27" s="9"/>
      <c r="D27" s="9"/>
      <c r="E27" s="9"/>
      <c r="F27" s="9"/>
      <c r="G27" s="2"/>
    </row>
    <row r="28" spans="1:7" x14ac:dyDescent="0.2">
      <c r="A28" s="10" t="s">
        <v>67</v>
      </c>
      <c r="B28" s="9"/>
      <c r="C28" s="9"/>
      <c r="D28" s="9"/>
      <c r="E28" s="9"/>
      <c r="F28" s="9"/>
      <c r="G28" s="4"/>
    </row>
    <row r="29" spans="1:7" x14ac:dyDescent="0.2">
      <c r="A29" s="10" t="s">
        <v>68</v>
      </c>
      <c r="B29" s="9"/>
      <c r="C29" s="9"/>
      <c r="D29" s="9"/>
      <c r="E29" s="9"/>
      <c r="F29" s="9"/>
      <c r="G29" s="4"/>
    </row>
    <row r="30" spans="1:7" x14ac:dyDescent="0.2">
      <c r="A30" s="10" t="s">
        <v>38</v>
      </c>
      <c r="B30" s="9"/>
      <c r="C30" s="9"/>
      <c r="D30" s="9"/>
      <c r="E30" s="9"/>
      <c r="F30" s="9"/>
      <c r="G30" s="4">
        <v>0</v>
      </c>
    </row>
    <row r="31" spans="1:7" x14ac:dyDescent="0.2">
      <c r="A31" s="8" t="s">
        <v>69</v>
      </c>
      <c r="B31" s="9"/>
      <c r="C31" s="9"/>
      <c r="D31" s="9"/>
      <c r="E31" s="9"/>
      <c r="F31" s="9"/>
      <c r="G31" s="2"/>
    </row>
    <row r="32" spans="1:7" x14ac:dyDescent="0.2">
      <c r="A32" s="8" t="s">
        <v>70</v>
      </c>
      <c r="B32" s="9"/>
      <c r="C32" s="9"/>
      <c r="D32" s="9"/>
      <c r="E32" s="9"/>
      <c r="F32" s="9"/>
      <c r="G32" s="3">
        <f ca="1">SUM(G28:G30)+SUM(G31:G32)</f>
        <v>0</v>
      </c>
    </row>
    <row r="33" spans="1:7" x14ac:dyDescent="0.2">
      <c r="A33" s="10"/>
      <c r="B33" s="9"/>
      <c r="C33" s="9"/>
      <c r="D33" s="9"/>
      <c r="E33" s="9"/>
      <c r="F33" s="9"/>
      <c r="G33" s="1"/>
    </row>
    <row r="34" spans="1:7" x14ac:dyDescent="0.2">
      <c r="A34" s="8" t="s">
        <v>71</v>
      </c>
      <c r="B34" s="9"/>
      <c r="C34" s="9"/>
      <c r="D34" s="9"/>
      <c r="E34" s="9"/>
      <c r="F34" s="9"/>
      <c r="G34" s="2"/>
    </row>
    <row r="35" spans="1:7" x14ac:dyDescent="0.2">
      <c r="A35" s="8" t="s">
        <v>72</v>
      </c>
      <c r="B35" s="9"/>
      <c r="C35" s="9"/>
      <c r="D35" s="9"/>
      <c r="E35" s="9"/>
      <c r="F35" s="9"/>
      <c r="G35" s="2"/>
    </row>
    <row r="36" spans="1:7" x14ac:dyDescent="0.2">
      <c r="A36" s="10" t="s">
        <v>73</v>
      </c>
      <c r="B36" s="9"/>
      <c r="C36" s="9"/>
      <c r="D36" s="9"/>
      <c r="E36" s="9"/>
      <c r="F36" s="9"/>
      <c r="G36" s="7">
        <v>71.429000000000002</v>
      </c>
    </row>
    <row r="37" spans="1:7" x14ac:dyDescent="0.2">
      <c r="A37" s="10" t="s">
        <v>74</v>
      </c>
      <c r="B37" s="9"/>
      <c r="C37" s="9"/>
      <c r="D37" s="9"/>
      <c r="E37" s="9"/>
      <c r="F37" s="9"/>
      <c r="G37" s="4"/>
    </row>
    <row r="38" spans="1:7" x14ac:dyDescent="0.2">
      <c r="A38" s="10" t="s">
        <v>38</v>
      </c>
      <c r="B38" s="9"/>
      <c r="C38" s="9"/>
      <c r="D38" s="9"/>
      <c r="E38" s="9"/>
      <c r="F38" s="9"/>
      <c r="G38" s="4"/>
    </row>
    <row r="39" spans="1:7" x14ac:dyDescent="0.2">
      <c r="A39" s="8" t="s">
        <v>75</v>
      </c>
      <c r="B39" s="9"/>
      <c r="C39" s="9"/>
      <c r="D39" s="9"/>
      <c r="E39" s="9"/>
      <c r="F39" s="9"/>
      <c r="G39" s="2"/>
    </row>
    <row r="40" spans="1:7" x14ac:dyDescent="0.2">
      <c r="A40" s="10" t="s">
        <v>76</v>
      </c>
      <c r="B40" s="9"/>
      <c r="C40" s="9"/>
      <c r="D40" s="9"/>
      <c r="E40" s="9"/>
      <c r="F40" s="9"/>
      <c r="G40" s="4">
        <v>0.24096999999999999</v>
      </c>
    </row>
    <row r="41" spans="1:7" x14ac:dyDescent="0.2">
      <c r="A41" s="10" t="s">
        <v>77</v>
      </c>
      <c r="B41" s="9"/>
      <c r="C41" s="9"/>
      <c r="D41" s="9"/>
      <c r="E41" s="9"/>
      <c r="F41" s="9"/>
      <c r="G41" s="4">
        <v>5.9423500000000002</v>
      </c>
    </row>
    <row r="42" spans="1:7" x14ac:dyDescent="0.2">
      <c r="A42" s="10" t="s">
        <v>78</v>
      </c>
      <c r="B42" s="9"/>
      <c r="C42" s="9"/>
      <c r="D42" s="9"/>
      <c r="E42" s="9"/>
      <c r="F42" s="9"/>
      <c r="G42" s="4">
        <v>6.44353</v>
      </c>
    </row>
    <row r="43" spans="1:7" x14ac:dyDescent="0.2">
      <c r="A43" s="10" t="s">
        <v>79</v>
      </c>
      <c r="B43" s="9"/>
      <c r="C43" s="9"/>
      <c r="D43" s="9"/>
      <c r="E43" s="9"/>
      <c r="F43" s="9"/>
      <c r="G43" s="4">
        <v>1.2757499999999999</v>
      </c>
    </row>
    <row r="44" spans="1:7" x14ac:dyDescent="0.2">
      <c r="A44" s="10" t="s">
        <v>80</v>
      </c>
      <c r="B44" s="9"/>
      <c r="C44" s="9"/>
      <c r="D44" s="9"/>
      <c r="E44" s="9"/>
      <c r="F44" s="9"/>
      <c r="G44" s="4">
        <v>0.38325999999999999</v>
      </c>
    </row>
    <row r="45" spans="1:7" x14ac:dyDescent="0.2">
      <c r="A45" s="10" t="s">
        <v>81</v>
      </c>
      <c r="B45" s="9"/>
      <c r="C45" s="9"/>
      <c r="D45" s="9"/>
      <c r="E45" s="9"/>
      <c r="F45" s="9"/>
      <c r="G45" s="4">
        <v>0.51090999999999998</v>
      </c>
    </row>
    <row r="46" spans="1:7" x14ac:dyDescent="0.2">
      <c r="A46" s="10" t="s">
        <v>82</v>
      </c>
      <c r="B46" s="9"/>
      <c r="C46" s="9"/>
      <c r="D46" s="9"/>
      <c r="E46" s="9"/>
      <c r="F46" s="9"/>
      <c r="G46" s="4">
        <v>1.8379700000000001</v>
      </c>
    </row>
    <row r="47" spans="1:7" x14ac:dyDescent="0.2">
      <c r="A47" s="10" t="s">
        <v>83</v>
      </c>
      <c r="B47" s="9"/>
      <c r="C47" s="9"/>
      <c r="D47" s="9"/>
      <c r="E47" s="9"/>
      <c r="F47" s="9"/>
      <c r="G47" s="4">
        <v>1.08728</v>
      </c>
    </row>
    <row r="48" spans="1:7" x14ac:dyDescent="0.2">
      <c r="A48" s="10" t="s">
        <v>84</v>
      </c>
      <c r="B48" s="9"/>
      <c r="C48" s="9"/>
      <c r="D48" s="9"/>
      <c r="E48" s="9"/>
      <c r="F48" s="9"/>
      <c r="G48" s="4">
        <v>3.6056400000000002</v>
      </c>
    </row>
    <row r="49" spans="1:7" x14ac:dyDescent="0.2">
      <c r="A49" s="10" t="s">
        <v>85</v>
      </c>
      <c r="B49" s="9"/>
      <c r="C49" s="9"/>
      <c r="D49" s="9"/>
      <c r="E49" s="9"/>
      <c r="F49" s="9"/>
      <c r="G49" s="4">
        <v>5.2830199999999996</v>
      </c>
    </row>
    <row r="50" spans="1:7" x14ac:dyDescent="0.2">
      <c r="A50" s="10" t="s">
        <v>86</v>
      </c>
      <c r="B50" s="9"/>
      <c r="C50" s="9"/>
      <c r="D50" s="9"/>
      <c r="E50" s="9"/>
      <c r="F50" s="9"/>
      <c r="G50" s="4">
        <v>10.11299</v>
      </c>
    </row>
    <row r="51" spans="1:7" x14ac:dyDescent="0.2">
      <c r="A51" s="10" t="s">
        <v>87</v>
      </c>
      <c r="B51" s="9"/>
      <c r="C51" s="9"/>
      <c r="D51" s="9"/>
      <c r="E51" s="9"/>
      <c r="F51" s="9"/>
      <c r="G51" s="4">
        <v>4.5847199999999999</v>
      </c>
    </row>
    <row r="52" spans="1:7" x14ac:dyDescent="0.2">
      <c r="A52" s="10" t="s">
        <v>88</v>
      </c>
      <c r="B52" s="9"/>
      <c r="C52" s="9"/>
      <c r="D52" s="9"/>
      <c r="E52" s="9"/>
      <c r="F52" s="9"/>
      <c r="G52" s="4">
        <v>7.0871399999999998</v>
      </c>
    </row>
    <row r="53" spans="1:7" x14ac:dyDescent="0.2">
      <c r="A53" s="10" t="s">
        <v>89</v>
      </c>
      <c r="B53" s="9"/>
      <c r="C53" s="9"/>
      <c r="D53" s="9"/>
      <c r="E53" s="9"/>
      <c r="F53" s="9"/>
      <c r="G53" s="4">
        <v>3.8006099999999998</v>
      </c>
    </row>
    <row r="54" spans="1:7" x14ac:dyDescent="0.2">
      <c r="A54" s="10" t="s">
        <v>90</v>
      </c>
      <c r="B54" s="9"/>
      <c r="C54" s="9"/>
      <c r="D54" s="9"/>
      <c r="E54" s="9"/>
      <c r="F54" s="9"/>
      <c r="G54" s="4">
        <v>0.44701000000000002</v>
      </c>
    </row>
    <row r="55" spans="1:7" x14ac:dyDescent="0.2">
      <c r="A55" s="10" t="s">
        <v>91</v>
      </c>
      <c r="B55" s="9"/>
      <c r="C55" s="9"/>
      <c r="D55" s="9"/>
      <c r="E55" s="9"/>
      <c r="F55" s="9"/>
      <c r="G55" s="4">
        <v>1.9219200000000001</v>
      </c>
    </row>
    <row r="56" spans="1:7" x14ac:dyDescent="0.2">
      <c r="A56" s="8" t="s">
        <v>92</v>
      </c>
      <c r="B56" s="9"/>
      <c r="C56" s="9"/>
      <c r="D56" s="9"/>
      <c r="E56" s="9"/>
      <c r="F56" s="9"/>
      <c r="G56" s="3">
        <f>SUM(G36:G38)+SUM(G40:G55)</f>
        <v>125.99406999999999</v>
      </c>
    </row>
    <row r="57" spans="1:7" x14ac:dyDescent="0.2">
      <c r="A57" s="10"/>
      <c r="B57" s="9"/>
      <c r="C57" s="9"/>
      <c r="D57" s="9"/>
      <c r="E57" s="9"/>
      <c r="F57" s="9"/>
      <c r="G57" s="1"/>
    </row>
    <row r="58" spans="1:7" x14ac:dyDescent="0.2">
      <c r="A58" s="8" t="s">
        <v>93</v>
      </c>
      <c r="B58" s="9"/>
      <c r="C58" s="9"/>
      <c r="D58" s="9"/>
      <c r="E58" s="9"/>
      <c r="F58" s="9"/>
      <c r="G58" s="3">
        <f>G56</f>
        <v>125.99406999999999</v>
      </c>
    </row>
    <row r="59" spans="1:7" x14ac:dyDescent="0.2">
      <c r="A59" s="8" t="s">
        <v>57</v>
      </c>
      <c r="B59" s="9"/>
      <c r="C59" s="9"/>
      <c r="D59" s="9"/>
      <c r="E59" s="9"/>
      <c r="F59" s="9"/>
      <c r="G59" s="3">
        <v>387202.00099999999</v>
      </c>
    </row>
    <row r="62" spans="1:7" x14ac:dyDescent="0.2">
      <c r="A62" s="6" t="s">
        <v>32</v>
      </c>
    </row>
  </sheetData>
  <mergeCells count="59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6:F56"/>
    <mergeCell ref="A57:F57"/>
    <mergeCell ref="A58:F58"/>
    <mergeCell ref="A59:F59"/>
    <mergeCell ref="A51:F51"/>
    <mergeCell ref="A52:F52"/>
    <mergeCell ref="A53:F53"/>
    <mergeCell ref="A54:F54"/>
    <mergeCell ref="A55:F5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28" sqref="K2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94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48.29766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v>48.29766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17.084569999999999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17.084569999999999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0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0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/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20.28622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10.744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9.5422200000000004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>
        <v>0</v>
      </c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3">
        <f>I10+I14+I17+I21+I31</f>
        <v>85.668449999999993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6.3843665672558205E-5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I35/355280.59</f>
        <v>2.4112899046919504E-4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317748.359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J28" sqref="J2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95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11.28354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v>11.28354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1.79522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1.79522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0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0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/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30.390599999999999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14.282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16.108599999999999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>
        <v>0</v>
      </c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3">
        <f>I10+I14+I17+I21+I31</f>
        <v>43.469360000000002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1.1890161025361575E-3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I35/41224.37</f>
        <v>1.0544578364690593E-3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25559.452000000001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96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1.82456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v>1.82456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0.52607000000000004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0.52607000000000004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0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0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/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1.8228599999999999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0.86299999999999999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0.95986000000000005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>
        <v>0</v>
      </c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3">
        <f>I10+I14+I17+I21+I31</f>
        <v>4.1734899999999993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1.911426521292022E-4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I35/10872.1</f>
        <v>3.838715611519393E-4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9536.6470000000008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J29" sqref="J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3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1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1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1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 t="s">
        <v>97</v>
      </c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1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0"/>
      <c r="B9" s="9"/>
      <c r="C9" s="9"/>
      <c r="D9" s="9"/>
      <c r="E9" s="9"/>
      <c r="F9" s="9"/>
      <c r="G9" s="9"/>
      <c r="H9" s="9"/>
      <c r="I9" s="2" t="s">
        <v>4</v>
      </c>
    </row>
    <row r="10" spans="1:9" x14ac:dyDescent="0.2">
      <c r="A10" s="8" t="s">
        <v>5</v>
      </c>
      <c r="B10" s="9"/>
      <c r="C10" s="9"/>
      <c r="D10" s="9"/>
      <c r="E10" s="9"/>
      <c r="F10" s="9"/>
      <c r="G10" s="9"/>
      <c r="H10" s="9"/>
      <c r="I10" s="3">
        <f>I11+I12</f>
        <v>55.665669999999999</v>
      </c>
    </row>
    <row r="11" spans="1:9" x14ac:dyDescent="0.2">
      <c r="A11" s="10" t="s">
        <v>6</v>
      </c>
      <c r="B11" s="9"/>
      <c r="C11" s="9"/>
      <c r="D11" s="9"/>
      <c r="E11" s="9"/>
      <c r="F11" s="9"/>
      <c r="G11" s="9"/>
      <c r="H11" s="9"/>
      <c r="I11" s="4"/>
    </row>
    <row r="12" spans="1:9" x14ac:dyDescent="0.2">
      <c r="A12" s="10" t="s">
        <v>7</v>
      </c>
      <c r="B12" s="9"/>
      <c r="C12" s="9"/>
      <c r="D12" s="9"/>
      <c r="E12" s="9"/>
      <c r="F12" s="9"/>
      <c r="G12" s="9"/>
      <c r="H12" s="9"/>
      <c r="I12" s="4">
        <v>55.665669999999999</v>
      </c>
    </row>
    <row r="13" spans="1:9" x14ac:dyDescent="0.2">
      <c r="A13" s="10"/>
      <c r="B13" s="9"/>
      <c r="C13" s="9"/>
      <c r="D13" s="9"/>
      <c r="E13" s="9"/>
      <c r="F13" s="9"/>
      <c r="G13" s="9"/>
      <c r="H13" s="9"/>
      <c r="I13" s="1"/>
    </row>
    <row r="14" spans="1:9" x14ac:dyDescent="0.2">
      <c r="A14" s="8" t="s">
        <v>8</v>
      </c>
      <c r="B14" s="9"/>
      <c r="C14" s="9"/>
      <c r="D14" s="9"/>
      <c r="E14" s="9"/>
      <c r="F14" s="9"/>
      <c r="G14" s="9"/>
      <c r="H14" s="9"/>
      <c r="I14" s="3">
        <f>I15+I16</f>
        <v>2.1670799999999999</v>
      </c>
    </row>
    <row r="15" spans="1:9" x14ac:dyDescent="0.2">
      <c r="A15" s="10" t="s">
        <v>9</v>
      </c>
      <c r="B15" s="9"/>
      <c r="C15" s="9"/>
      <c r="D15" s="9"/>
      <c r="E15" s="9"/>
      <c r="F15" s="9"/>
      <c r="G15" s="9"/>
      <c r="H15" s="9"/>
      <c r="I15" s="4"/>
    </row>
    <row r="16" spans="1:9" x14ac:dyDescent="0.2">
      <c r="A16" s="10" t="s">
        <v>10</v>
      </c>
      <c r="B16" s="9"/>
      <c r="C16" s="9"/>
      <c r="D16" s="9"/>
      <c r="E16" s="9"/>
      <c r="F16" s="9"/>
      <c r="G16" s="9"/>
      <c r="H16" s="9"/>
      <c r="I16" s="4">
        <v>2.1670799999999999</v>
      </c>
    </row>
    <row r="17" spans="1:9" x14ac:dyDescent="0.2">
      <c r="A17" s="8" t="s">
        <v>11</v>
      </c>
      <c r="B17" s="9"/>
      <c r="C17" s="9"/>
      <c r="D17" s="9"/>
      <c r="E17" s="9"/>
      <c r="F17" s="9"/>
      <c r="G17" s="9"/>
      <c r="H17" s="9"/>
      <c r="I17" s="3">
        <f>I18+I19+I20</f>
        <v>0</v>
      </c>
    </row>
    <row r="18" spans="1:9" x14ac:dyDescent="0.2">
      <c r="A18" s="10" t="s">
        <v>12</v>
      </c>
      <c r="B18" s="9"/>
      <c r="C18" s="9"/>
      <c r="D18" s="9"/>
      <c r="E18" s="9"/>
      <c r="F18" s="9"/>
      <c r="G18" s="9"/>
      <c r="H18" s="9"/>
      <c r="I18" s="4">
        <v>0</v>
      </c>
    </row>
    <row r="19" spans="1:9" x14ac:dyDescent="0.2">
      <c r="A19" s="10" t="s">
        <v>13</v>
      </c>
      <c r="B19" s="9"/>
      <c r="C19" s="9"/>
      <c r="D19" s="9"/>
      <c r="E19" s="9"/>
      <c r="F19" s="9"/>
      <c r="G19" s="9"/>
      <c r="H19" s="9"/>
      <c r="I19" s="4"/>
    </row>
    <row r="20" spans="1:9" x14ac:dyDescent="0.2">
      <c r="A20" s="10" t="s">
        <v>14</v>
      </c>
      <c r="B20" s="9"/>
      <c r="C20" s="9"/>
      <c r="D20" s="9"/>
      <c r="E20" s="9"/>
      <c r="F20" s="9"/>
      <c r="G20" s="9"/>
      <c r="H20" s="9"/>
      <c r="I20" s="4"/>
    </row>
    <row r="21" spans="1:9" x14ac:dyDescent="0.2">
      <c r="A21" s="8" t="s">
        <v>15</v>
      </c>
      <c r="B21" s="9"/>
      <c r="C21" s="9"/>
      <c r="D21" s="9"/>
      <c r="E21" s="9"/>
      <c r="F21" s="9"/>
      <c r="G21" s="9"/>
      <c r="H21" s="9"/>
      <c r="I21" s="3">
        <f>SUM(I22:I29)</f>
        <v>73.494389999999996</v>
      </c>
    </row>
    <row r="22" spans="1:9" x14ac:dyDescent="0.2">
      <c r="A22" s="10" t="s">
        <v>16</v>
      </c>
      <c r="B22" s="9"/>
      <c r="C22" s="9"/>
      <c r="D22" s="9"/>
      <c r="E22" s="9"/>
      <c r="F22" s="9"/>
      <c r="G22" s="9"/>
      <c r="H22" s="9"/>
      <c r="I22" s="4"/>
    </row>
    <row r="23" spans="1:9" x14ac:dyDescent="0.2">
      <c r="A23" s="10" t="s">
        <v>17</v>
      </c>
      <c r="B23" s="9"/>
      <c r="C23" s="9"/>
      <c r="D23" s="9"/>
      <c r="E23" s="9"/>
      <c r="F23" s="9"/>
      <c r="G23" s="9"/>
      <c r="H23" s="9"/>
      <c r="I23" s="4"/>
    </row>
    <row r="24" spans="1:9" x14ac:dyDescent="0.2">
      <c r="A24" s="10" t="s">
        <v>18</v>
      </c>
      <c r="B24" s="9"/>
      <c r="C24" s="9"/>
      <c r="D24" s="9"/>
      <c r="E24" s="9"/>
      <c r="F24" s="9"/>
      <c r="G24" s="9"/>
      <c r="H24" s="9"/>
      <c r="I24" s="4"/>
    </row>
    <row r="25" spans="1:9" x14ac:dyDescent="0.2">
      <c r="A25" s="10" t="s">
        <v>19</v>
      </c>
      <c r="B25" s="9"/>
      <c r="C25" s="9"/>
      <c r="D25" s="9"/>
      <c r="E25" s="9"/>
      <c r="F25" s="9"/>
      <c r="G25" s="9"/>
      <c r="H25" s="9"/>
      <c r="I25" s="4"/>
    </row>
    <row r="26" spans="1:9" x14ac:dyDescent="0.2">
      <c r="A26" s="10" t="s">
        <v>20</v>
      </c>
      <c r="B26" s="9"/>
      <c r="C26" s="9"/>
      <c r="D26" s="9"/>
      <c r="E26" s="9"/>
      <c r="F26" s="9"/>
      <c r="G26" s="9"/>
      <c r="H26" s="9"/>
      <c r="I26" s="4">
        <v>45.54</v>
      </c>
    </row>
    <row r="27" spans="1:9" x14ac:dyDescent="0.2">
      <c r="A27" s="10" t="s">
        <v>21</v>
      </c>
      <c r="B27" s="9"/>
      <c r="C27" s="9"/>
      <c r="D27" s="9"/>
      <c r="E27" s="9"/>
      <c r="F27" s="9"/>
      <c r="G27" s="9"/>
      <c r="H27" s="9"/>
      <c r="I27" s="4">
        <v>27.95439</v>
      </c>
    </row>
    <row r="28" spans="1:9" x14ac:dyDescent="0.2">
      <c r="A28" s="10" t="s">
        <v>22</v>
      </c>
      <c r="B28" s="9"/>
      <c r="C28" s="9"/>
      <c r="D28" s="9"/>
      <c r="E28" s="9"/>
      <c r="F28" s="9"/>
      <c r="G28" s="9"/>
      <c r="H28" s="9"/>
      <c r="I28" s="4">
        <v>0</v>
      </c>
    </row>
    <row r="29" spans="1:9" x14ac:dyDescent="0.2">
      <c r="A29" s="10" t="s">
        <v>23</v>
      </c>
      <c r="B29" s="9"/>
      <c r="C29" s="9"/>
      <c r="D29" s="9"/>
      <c r="E29" s="9"/>
      <c r="F29" s="9"/>
      <c r="G29" s="9"/>
      <c r="H29" s="9"/>
      <c r="I29" s="4">
        <v>0</v>
      </c>
    </row>
    <row r="30" spans="1:9" x14ac:dyDescent="0.2">
      <c r="A30" s="10"/>
      <c r="B30" s="9"/>
      <c r="C30" s="9"/>
      <c r="D30" s="9"/>
      <c r="E30" s="9"/>
      <c r="F30" s="9"/>
      <c r="G30" s="9"/>
      <c r="H30" s="9"/>
      <c r="I30" s="1"/>
    </row>
    <row r="31" spans="1:9" x14ac:dyDescent="0.2">
      <c r="A31" s="8" t="s">
        <v>24</v>
      </c>
      <c r="B31" s="9"/>
      <c r="C31" s="9"/>
      <c r="D31" s="9"/>
      <c r="E31" s="9"/>
      <c r="F31" s="9"/>
      <c r="G31" s="9"/>
      <c r="H31" s="9"/>
      <c r="I31" s="3">
        <f>I32+I33</f>
        <v>0</v>
      </c>
    </row>
    <row r="32" spans="1:9" x14ac:dyDescent="0.2">
      <c r="A32" s="10" t="s">
        <v>25</v>
      </c>
      <c r="B32" s="9"/>
      <c r="C32" s="9"/>
      <c r="D32" s="9"/>
      <c r="E32" s="9"/>
      <c r="F32" s="9"/>
      <c r="G32" s="9"/>
      <c r="H32" s="9"/>
      <c r="I32" s="4"/>
    </row>
    <row r="33" spans="1:9" x14ac:dyDescent="0.2">
      <c r="A33" s="10" t="s">
        <v>26</v>
      </c>
      <c r="B33" s="9"/>
      <c r="C33" s="9"/>
      <c r="D33" s="9"/>
      <c r="E33" s="9"/>
      <c r="F33" s="9"/>
      <c r="G33" s="9"/>
      <c r="H33" s="9"/>
      <c r="I33" s="4"/>
    </row>
    <row r="34" spans="1:9" x14ac:dyDescent="0.2">
      <c r="A34" s="10"/>
      <c r="B34" s="9"/>
      <c r="C34" s="9"/>
      <c r="D34" s="9"/>
      <c r="E34" s="9"/>
      <c r="F34" s="9"/>
      <c r="G34" s="9"/>
      <c r="H34" s="9"/>
      <c r="I34" s="1"/>
    </row>
    <row r="35" spans="1:9" x14ac:dyDescent="0.2">
      <c r="A35" s="8" t="s">
        <v>27</v>
      </c>
      <c r="B35" s="9"/>
      <c r="C35" s="9"/>
      <c r="D35" s="9"/>
      <c r="E35" s="9"/>
      <c r="F35" s="9"/>
      <c r="G35" s="9"/>
      <c r="H35" s="9"/>
      <c r="I35" s="3">
        <f>I10+I14+I17+I21+I31</f>
        <v>131.32713999999999</v>
      </c>
    </row>
    <row r="36" spans="1:9" x14ac:dyDescent="0.2">
      <c r="A36" s="10"/>
      <c r="B36" s="9"/>
      <c r="C36" s="9"/>
      <c r="D36" s="9"/>
      <c r="E36" s="9"/>
      <c r="F36" s="9"/>
      <c r="G36" s="9"/>
      <c r="H36" s="9"/>
      <c r="I36" s="1"/>
    </row>
    <row r="37" spans="1:9" x14ac:dyDescent="0.2">
      <c r="A37" s="8" t="s">
        <v>28</v>
      </c>
      <c r="B37" s="9"/>
      <c r="C37" s="9"/>
      <c r="D37" s="9"/>
      <c r="E37" s="9"/>
      <c r="F37" s="9"/>
      <c r="G37" s="9"/>
      <c r="H37" s="9"/>
      <c r="I37" s="2"/>
    </row>
    <row r="38" spans="1:9" x14ac:dyDescent="0.2">
      <c r="A38" s="10" t="s">
        <v>29</v>
      </c>
      <c r="B38" s="9"/>
      <c r="C38" s="9"/>
      <c r="D38" s="9"/>
      <c r="E38" s="9"/>
      <c r="F38" s="9"/>
      <c r="G38" s="9"/>
      <c r="H38" s="9"/>
      <c r="I38" s="5">
        <f>(I18+I21+I33)/I41</f>
        <v>2.139104941235175E-3</v>
      </c>
    </row>
    <row r="39" spans="1:9" x14ac:dyDescent="0.2">
      <c r="A39" s="10" t="s">
        <v>30</v>
      </c>
      <c r="B39" s="9"/>
      <c r="C39" s="9"/>
      <c r="D39" s="9"/>
      <c r="E39" s="9"/>
      <c r="F39" s="9"/>
      <c r="G39" s="9"/>
      <c r="H39" s="9"/>
      <c r="I39" s="5">
        <f>I35/53330.12</f>
        <v>2.4625322425676143E-3</v>
      </c>
    </row>
    <row r="40" spans="1:9" x14ac:dyDescent="0.2">
      <c r="A40" s="10"/>
      <c r="B40" s="9"/>
      <c r="C40" s="9"/>
      <c r="D40" s="9"/>
      <c r="E40" s="9"/>
      <c r="F40" s="9"/>
      <c r="G40" s="9"/>
      <c r="H40" s="9"/>
      <c r="I40" s="2"/>
    </row>
    <row r="41" spans="1:9" x14ac:dyDescent="0.2">
      <c r="A41" s="8" t="s">
        <v>31</v>
      </c>
      <c r="B41" s="9"/>
      <c r="C41" s="9"/>
      <c r="D41" s="9"/>
      <c r="E41" s="9"/>
      <c r="F41" s="9"/>
      <c r="G41" s="9"/>
      <c r="H41" s="9"/>
      <c r="I41" s="3">
        <v>34357.542999999998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11374</vt:lpstr>
      <vt:lpstr>11373</vt:lpstr>
      <vt:lpstr>11372</vt:lpstr>
      <vt:lpstr>11914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2024-01-31T10:43:54Z</dcterms:modified>
</cp:coreProperties>
</file>