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9140" windowHeight="1105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52" i="1" l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G353" i="1" l="1"/>
  <c r="W353" i="1"/>
  <c r="W354" i="1"/>
  <c r="K356" i="1"/>
  <c r="G357" i="1"/>
  <c r="O357" i="1"/>
  <c r="AA358" i="1"/>
  <c r="E353" i="1"/>
  <c r="Q353" i="1"/>
  <c r="U353" i="1"/>
  <c r="AG353" i="1"/>
  <c r="AK353" i="1"/>
  <c r="M354" i="1"/>
  <c r="Q354" i="1"/>
  <c r="AC354" i="1"/>
  <c r="AG354" i="1"/>
  <c r="M355" i="1"/>
  <c r="AC355" i="1"/>
  <c r="E357" i="1"/>
  <c r="Q357" i="1"/>
  <c r="U357" i="1"/>
  <c r="AG357" i="1"/>
  <c r="AK357" i="1"/>
  <c r="M358" i="1"/>
  <c r="Q358" i="1"/>
  <c r="AC358" i="1"/>
  <c r="AG358" i="1"/>
  <c r="AA353" i="1"/>
  <c r="G354" i="1"/>
  <c r="G356" i="1"/>
  <c r="N353" i="1"/>
  <c r="R353" i="1"/>
  <c r="AD353" i="1"/>
  <c r="AH353" i="1"/>
  <c r="J354" i="1"/>
  <c r="N354" i="1"/>
  <c r="Z354" i="1"/>
  <c r="AD354" i="1"/>
  <c r="J355" i="1"/>
  <c r="Z355" i="1"/>
  <c r="N357" i="1"/>
  <c r="R357" i="1"/>
  <c r="AD357" i="1"/>
  <c r="AH357" i="1"/>
  <c r="J358" i="1"/>
  <c r="N358" i="1"/>
  <c r="Z358" i="1"/>
  <c r="AD358" i="1"/>
  <c r="K353" i="1"/>
  <c r="AM353" i="1"/>
  <c r="AM355" i="1"/>
  <c r="K358" i="1"/>
  <c r="AM358" i="1"/>
  <c r="AE354" i="1"/>
  <c r="O356" i="1"/>
  <c r="K357" i="1"/>
  <c r="G358" i="1"/>
  <c r="O358" i="1"/>
  <c r="T353" i="1"/>
  <c r="AJ353" i="1"/>
  <c r="H355" i="1"/>
  <c r="L355" i="1"/>
  <c r="X355" i="1"/>
  <c r="AB355" i="1"/>
  <c r="AN355" i="1"/>
  <c r="H356" i="1"/>
  <c r="T356" i="1"/>
  <c r="X356" i="1"/>
  <c r="AJ356" i="1"/>
  <c r="AN356" i="1"/>
  <c r="T357" i="1"/>
  <c r="AJ357" i="1"/>
  <c r="E349" i="1"/>
  <c r="E351" i="1" s="1"/>
  <c r="I349" i="1"/>
  <c r="I351" i="1" s="1"/>
  <c r="M349" i="1"/>
  <c r="M351" i="1" s="1"/>
  <c r="Q349" i="1"/>
  <c r="Q351" i="1" s="1"/>
  <c r="U349" i="1"/>
  <c r="U351" i="1" s="1"/>
  <c r="Y349" i="1"/>
  <c r="Y351" i="1" s="1"/>
  <c r="AC349" i="1"/>
  <c r="AC351" i="1" s="1"/>
  <c r="AG349" i="1"/>
  <c r="AG351" i="1" s="1"/>
  <c r="AK349" i="1"/>
  <c r="AK351" i="1" s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AL349" i="1"/>
  <c r="AL351" i="1" s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AI349" i="1"/>
  <c r="AI351" i="1" s="1"/>
  <c r="AM349" i="1"/>
  <c r="AM351" i="1" s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J349" i="1"/>
  <c r="AJ351" i="1" s="1"/>
  <c r="AN349" i="1"/>
  <c r="AN351" i="1" s="1"/>
  <c r="P358" i="1" l="1"/>
  <c r="AF354" i="1"/>
  <c r="V356" i="1"/>
  <c r="Y356" i="1"/>
  <c r="AI354" i="1"/>
  <c r="L358" i="1"/>
  <c r="P357" i="1"/>
  <c r="L354" i="1"/>
  <c r="P353" i="1"/>
  <c r="O354" i="1"/>
  <c r="AH356" i="1"/>
  <c r="AL355" i="1"/>
  <c r="F355" i="1"/>
  <c r="U356" i="1"/>
  <c r="Y355" i="1"/>
  <c r="I355" i="1"/>
  <c r="AE355" i="1"/>
  <c r="AN358" i="1"/>
  <c r="X358" i="1"/>
  <c r="H358" i="1"/>
  <c r="AB357" i="1"/>
  <c r="L357" i="1"/>
  <c r="AF356" i="1"/>
  <c r="P356" i="1"/>
  <c r="AJ355" i="1"/>
  <c r="T355" i="1"/>
  <c r="AN354" i="1"/>
  <c r="X354" i="1"/>
  <c r="H354" i="1"/>
  <c r="AB353" i="1"/>
  <c r="L353" i="1"/>
  <c r="W358" i="1"/>
  <c r="AI357" i="1"/>
  <c r="AI356" i="1"/>
  <c r="AA355" i="1"/>
  <c r="AI353" i="1"/>
  <c r="W357" i="1"/>
  <c r="S355" i="1"/>
  <c r="AL358" i="1"/>
  <c r="V358" i="1"/>
  <c r="F358" i="1"/>
  <c r="Z357" i="1"/>
  <c r="J357" i="1"/>
  <c r="AD356" i="1"/>
  <c r="N356" i="1"/>
  <c r="AH355" i="1"/>
  <c r="R355" i="1"/>
  <c r="AL354" i="1"/>
  <c r="V354" i="1"/>
  <c r="F354" i="1"/>
  <c r="Z353" i="1"/>
  <c r="J353" i="1"/>
  <c r="AM354" i="1"/>
  <c r="O353" i="1"/>
  <c r="Y358" i="1"/>
  <c r="I358" i="1"/>
  <c r="AC357" i="1"/>
  <c r="M357" i="1"/>
  <c r="AG356" i="1"/>
  <c r="Q356" i="1"/>
  <c r="AK355" i="1"/>
  <c r="U355" i="1"/>
  <c r="E355" i="1"/>
  <c r="Y354" i="1"/>
  <c r="I354" i="1"/>
  <c r="AC353" i="1"/>
  <c r="M353" i="1"/>
  <c r="AM357" i="1"/>
  <c r="AE356" i="1"/>
  <c r="W355" i="1"/>
  <c r="K354" i="1"/>
  <c r="AF358" i="1"/>
  <c r="P354" i="1"/>
  <c r="AI358" i="1"/>
  <c r="S357" i="1"/>
  <c r="S356" i="1"/>
  <c r="AL356" i="1"/>
  <c r="I356" i="1"/>
  <c r="AB358" i="1"/>
  <c r="AF357" i="1"/>
  <c r="AB354" i="1"/>
  <c r="AF353" i="1"/>
  <c r="AE358" i="1"/>
  <c r="AI355" i="1"/>
  <c r="R356" i="1"/>
  <c r="V355" i="1"/>
  <c r="O355" i="1"/>
  <c r="AK356" i="1"/>
  <c r="E356" i="1"/>
  <c r="AJ358" i="1"/>
  <c r="T358" i="1"/>
  <c r="AN357" i="1"/>
  <c r="X357" i="1"/>
  <c r="H357" i="1"/>
  <c r="AB356" i="1"/>
  <c r="L356" i="1"/>
  <c r="AF355" i="1"/>
  <c r="P355" i="1"/>
  <c r="AJ354" i="1"/>
  <c r="T354" i="1"/>
  <c r="AN353" i="1"/>
  <c r="X353" i="1"/>
  <c r="H353" i="1"/>
  <c r="S358" i="1"/>
  <c r="AE357" i="1"/>
  <c r="AA356" i="1"/>
  <c r="G355" i="1"/>
  <c r="S353" i="1"/>
  <c r="AM356" i="1"/>
  <c r="AA354" i="1"/>
  <c r="AH358" i="1"/>
  <c r="R358" i="1"/>
  <c r="AL357" i="1"/>
  <c r="V357" i="1"/>
  <c r="F357" i="1"/>
  <c r="Z356" i="1"/>
  <c r="J356" i="1"/>
  <c r="AD355" i="1"/>
  <c r="N355" i="1"/>
  <c r="AH354" i="1"/>
  <c r="R354" i="1"/>
  <c r="AL353" i="1"/>
  <c r="V353" i="1"/>
  <c r="F353" i="1"/>
  <c r="S354" i="1"/>
  <c r="AK358" i="1"/>
  <c r="U358" i="1"/>
  <c r="E358" i="1"/>
  <c r="Y357" i="1"/>
  <c r="I357" i="1"/>
  <c r="AC356" i="1"/>
  <c r="M356" i="1"/>
  <c r="AG355" i="1"/>
  <c r="Q355" i="1"/>
  <c r="AK354" i="1"/>
  <c r="U354" i="1"/>
  <c r="E354" i="1"/>
  <c r="Y353" i="1"/>
  <c r="I353" i="1"/>
  <c r="AA357" i="1"/>
  <c r="W356" i="1"/>
  <c r="K355" i="1"/>
  <c r="AE353" i="1"/>
  <c r="F356" i="1"/>
</calcChain>
</file>

<file path=xl/sharedStrings.xml><?xml version="1.0" encoding="utf-8"?>
<sst xmlns="http://schemas.openxmlformats.org/spreadsheetml/2006/main" count="707" uniqueCount="639">
  <si>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</si>
  <si>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</si>
  <si>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</si>
  <si>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</si>
  <si>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</si>
  <si>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</si>
  <si>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</si>
  <si>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</si>
  <si>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</si>
  <si>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</si>
  <si>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</si>
  <si>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</si>
  <si>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</si>
  <si>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</si>
  <si>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</si>
  <si>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</si>
  <si>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</si>
  <si>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</si>
  <si>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</si>
  <si>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</si>
  <si>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</si>
  <si>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</si>
  <si>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</si>
  <si>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</si>
  <si>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</si>
  <si>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</si>
  <si>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</si>
  <si>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</si>
  <si>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</si>
  <si>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</si>
  <si>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</si>
  <si>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</si>
  <si>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</si>
  <si>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</si>
  <si>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</si>
  <si>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</si>
  <si>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</si>
  <si>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</si>
  <si>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</si>
  <si>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</si>
  <si>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</si>
  <si>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</si>
  <si>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</si>
  <si>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</si>
  <si>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</si>
  <si>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</si>
  <si>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</si>
  <si>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</si>
  <si>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</si>
  <si>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</si>
  <si>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</si>
  <si>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</si>
  <si>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</si>
  <si>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</si>
  <si>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</si>
  <si>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</si>
  <si>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</si>
  <si>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</si>
  <si>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</si>
  <si>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</si>
  <si>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</si>
  <si>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</si>
  <si>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</si>
  <si>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</si>
  <si>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</si>
  <si>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</si>
  <si>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</si>
  <si>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</si>
  <si>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</si>
  <si>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</si>
  <si>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</si>
  <si>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</si>
  <si>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</si>
  <si>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</si>
  <si>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</si>
  <si>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</si>
  <si>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</si>
  <si>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</si>
  <si>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</si>
  <si>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</si>
  <si>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</si>
  <si>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</si>
  <si>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</si>
  <si>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</si>
  <si>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</si>
  <si>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</si>
  <si>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</si>
  <si>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</si>
  <si>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</si>
  <si>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</si>
  <si>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</si>
  <si>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</si>
  <si>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</si>
  <si>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</si>
  <si>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</si>
  <si>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</si>
  <si>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</si>
  <si>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</si>
  <si>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</si>
  <si>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</si>
  <si>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</si>
  <si>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</si>
  <si>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</si>
  <si>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</si>
  <si>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</si>
  <si>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</si>
  <si>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</si>
  <si>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</si>
  <si>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</si>
  <si>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</si>
  <si>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</si>
  <si>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</si>
  <si>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</si>
  <si>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</si>
  <si>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</si>
  <si>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</si>
  <si>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</si>
  <si>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</si>
  <si>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</si>
  <si>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</si>
  <si>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</si>
  <si>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</si>
  <si>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</si>
  <si>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</si>
  <si>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</si>
  <si>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</si>
  <si>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</si>
  <si>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</si>
  <si>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</si>
  <si>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</si>
  <si>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</si>
  <si>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</si>
  <si>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</si>
  <si>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</si>
  <si>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</si>
  <si>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</si>
  <si>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</si>
  <si>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</si>
  <si>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</si>
  <si>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</si>
  <si>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</si>
  <si>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</si>
  <si>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</si>
  <si>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</si>
  <si>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</si>
  <si>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</si>
  <si>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</si>
  <si>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</si>
  <si>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</si>
  <si>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</si>
  <si>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</si>
  <si>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</si>
  <si>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</si>
  <si>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</si>
  <si>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</si>
  <si>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</si>
  <si>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</si>
  <si>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</si>
  <si>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</si>
  <si>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</si>
  <si>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</si>
  <si>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</si>
  <si>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</si>
  <si>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</si>
  <si>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</si>
  <si>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</si>
  <si>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</si>
  <si>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</si>
  <si>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</si>
  <si>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</si>
  <si>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</si>
  <si>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</si>
  <si>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</si>
  <si>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</si>
  <si>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</si>
  <si>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</si>
  <si>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</si>
  <si>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</si>
  <si>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</si>
  <si>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</si>
  <si>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</si>
  <si>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</si>
  <si>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</si>
  <si>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</si>
  <si>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</si>
  <si>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</si>
  <si>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</si>
  <si>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</si>
  <si>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</si>
  <si>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</si>
  <si>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</si>
  <si>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</si>
  <si>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</si>
  <si>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</si>
  <si>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</si>
  <si>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</si>
  <si>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</si>
  <si>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</si>
  <si>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</si>
  <si>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</si>
  <si>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</si>
  <si>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</si>
  <si>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</si>
  <si>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</si>
  <si>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</si>
  <si>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</si>
  <si>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</si>
  <si>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</si>
  <si>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</si>
  <si>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</si>
  <si>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</si>
  <si>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</si>
  <si>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</si>
  <si>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</si>
  <si>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</si>
  <si>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</si>
  <si>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</si>
  <si>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</si>
  <si>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</si>
  <si>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</si>
  <si>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</si>
  <si>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</si>
  <si>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</si>
  <si>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</si>
  <si>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</si>
  <si>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</si>
  <si>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</si>
  <si>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</si>
  <si>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</si>
  <si>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</si>
  <si>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</si>
  <si>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</si>
  <si>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</si>
  <si>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</si>
  <si>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</si>
  <si>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</si>
  <si>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</si>
  <si>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</si>
  <si>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</si>
  <si>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</si>
  <si>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</si>
  <si>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</si>
  <si>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</si>
  <si>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</si>
  <si>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</si>
  <si>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</si>
  <si>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</si>
  <si>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</si>
  <si>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</si>
  <si>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</si>
  <si>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</si>
  <si>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</si>
  <si>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</si>
  <si>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</si>
  <si>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</si>
  <si>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</si>
  <si>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</si>
  <si>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</si>
  <si>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</si>
  <si>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</si>
  <si>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</si>
  <si>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</si>
  <si>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</si>
  <si>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</si>
  <si>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</si>
  <si>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</si>
  <si>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</si>
  <si>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</si>
  <si>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</si>
  <si>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</si>
  <si>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</si>
  <si>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</si>
  <si>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</si>
  <si>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</si>
  <si>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</si>
  <si>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</si>
  <si>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</si>
  <si>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</si>
  <si>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</si>
  <si>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</si>
  <si>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</si>
  <si>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</si>
  <si>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</si>
  <si>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</si>
  <si>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</si>
  <si>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</si>
  <si>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</si>
  <si>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</si>
  <si>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</si>
  <si>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</si>
  <si>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</si>
  <si>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</si>
  <si>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</si>
  <si>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</si>
  <si>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</si>
  <si>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</si>
  <si>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</si>
  <si>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</si>
  <si>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</si>
  <si>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</si>
  <si>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</si>
  <si>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</si>
  <si>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</si>
  <si>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</si>
  <si>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</si>
  <si>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</si>
  <si>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</si>
  <si>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</si>
  <si>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</si>
  <si>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</si>
  <si>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</si>
  <si>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</si>
  <si>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</si>
  <si>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</si>
  <si>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</si>
  <si>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</si>
  <si>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</si>
  <si>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</si>
  <si>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</si>
  <si>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</si>
  <si>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</si>
  <si>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</si>
  <si>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</si>
  <si>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</si>
  <si>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</si>
  <si>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</si>
  <si>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</si>
  <si>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</si>
  <si>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</si>
  <si>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</si>
  <si>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</si>
  <si>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</si>
  <si>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</si>
  <si>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</si>
  <si>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</si>
  <si>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</si>
  <si>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</si>
  <si>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</si>
  <si>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</si>
  <si>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</si>
  <si>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</si>
  <si>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</si>
  <si>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</si>
  <si>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</si>
  <si>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</si>
  <si>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</si>
  <si>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</si>
  <si>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</si>
  <si>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</si>
  <si>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</si>
  <si>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</si>
  <si>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</si>
  <si>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</si>
  <si>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</si>
  <si>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</si>
  <si>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</si>
  <si>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</si>
  <si>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</si>
  <si>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</si>
  <si>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</si>
  <si>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</si>
  <si>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</si>
  <si>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</si>
  <si>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</si>
  <si>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</si>
  <si>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</si>
  <si>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</si>
  <si>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</si>
  <si>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</si>
  <si>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</si>
  <si>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</si>
  <si>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</si>
  <si>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</si>
  <si>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</si>
  <si>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</si>
  <si>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</si>
  <si>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</si>
  <si>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</si>
  <si>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</si>
  <si>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</si>
  <si>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</si>
  <si>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</si>
  <si>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</si>
  <si>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</si>
  <si>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</si>
  <si>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</si>
  <si>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</si>
  <si>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</si>
  <si>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</si>
  <si>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</si>
  <si>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</si>
  <si>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</si>
  <si>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</si>
  <si>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</si>
  <si>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</si>
  <si>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</si>
  <si>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</si>
  <si>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</si>
  <si>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</si>
  <si>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</si>
  <si>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</si>
  <si>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</si>
  <si>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</si>
  <si>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</si>
  <si>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</si>
  <si>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</si>
  <si>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</si>
  <si>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</si>
  <si>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</si>
  <si>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</si>
  <si>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</si>
  <si>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</si>
  <si>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</si>
  <si>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</si>
  <si>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</si>
  <si>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</si>
  <si>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</si>
  <si>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</si>
  <si>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</si>
  <si>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</si>
  <si>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</si>
  <si>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</si>
  <si>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</si>
  <si>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</si>
  <si>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</si>
  <si>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</si>
  <si>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</si>
  <si>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</si>
  <si>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</si>
  <si>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</si>
  <si>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</si>
  <si>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</si>
  <si>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</si>
  <si>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</si>
  <si>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</si>
  <si>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</si>
  <si>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</si>
  <si>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</si>
  <si>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</si>
  <si>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</si>
  <si>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</si>
  <si>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</si>
  <si>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</si>
  <si>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</si>
  <si>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</si>
  <si>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</si>
  <si>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</si>
  <si>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</si>
  <si>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</si>
  <si>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</si>
  <si>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</si>
  <si>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</si>
  <si>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</si>
  <si>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</si>
  <si>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</si>
  <si>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</si>
  <si>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</si>
  <si>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</si>
  <si>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</si>
  <si>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</si>
  <si>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</si>
  <si>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</si>
  <si>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</si>
  <si>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</si>
  <si>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</si>
  <si>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</si>
  <si>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</si>
  <si>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</si>
  <si>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</si>
  <si>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</si>
  <si>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</si>
  <si>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</si>
  <si>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</si>
  <si>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</si>
  <si>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</si>
  <si>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</si>
  <si>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</si>
  <si>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</si>
  <si>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</si>
  <si>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</si>
  <si>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</si>
  <si>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</si>
  <si>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</si>
  <si>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</si>
  <si>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</si>
  <si>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</si>
  <si>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</si>
  <si>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</si>
  <si>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</si>
  <si>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</si>
  <si>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</si>
  <si>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</si>
  <si>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</si>
  <si>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</si>
  <si>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</si>
  <si>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</si>
  <si>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</si>
  <si>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</si>
  <si>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</si>
  <si>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</si>
  <si>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</si>
  <si>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</si>
  <si>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</si>
  <si>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</si>
  <si>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</si>
  <si>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</si>
  <si>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</si>
  <si>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</si>
  <si>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</si>
  <si>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</si>
  <si>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</si>
  <si>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</si>
  <si>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</si>
  <si>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</si>
  <si>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</si>
  <si>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</si>
  <si>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</si>
  <si>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</si>
  <si>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</si>
  <si>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</si>
  <si>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</si>
  <si>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</si>
  <si>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</si>
  <si>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</si>
  <si>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</si>
  <si>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</si>
  <si>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</si>
  <si>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</si>
  <si>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</si>
  <si>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</si>
  <si>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</si>
  <si>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</si>
  <si>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</si>
  <si>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</si>
  <si>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</si>
  <si>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</si>
  <si>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</si>
  <si>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</si>
  <si>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</si>
  <si>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</si>
  <si>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</si>
  <si>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</si>
  <si>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</si>
  <si>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</si>
  <si>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</si>
  <si>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</si>
  <si>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</si>
  <si>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</si>
  <si>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</si>
  <si>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</si>
  <si>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</si>
  <si>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</si>
  <si>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</si>
  <si>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</si>
  <si>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</si>
  <si>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</si>
  <si>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</si>
  <si>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</si>
  <si>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</si>
  <si>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</si>
  <si>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</si>
  <si>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</si>
  <si>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</si>
  <si>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</si>
  <si>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</si>
  <si>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</si>
  <si>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</si>
  <si>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</si>
  <si>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</si>
  <si>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</si>
  <si>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</si>
  <si>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</si>
  <si>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</si>
  <si>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</si>
  <si>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</si>
  <si>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</si>
  <si>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</si>
  <si>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</si>
  <si>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</si>
  <si>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</si>
  <si>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</si>
  <si>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</si>
  <si>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</si>
  <si>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</si>
  <si>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</si>
  <si>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</si>
  <si>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</si>
  <si>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</si>
  <si>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</si>
  <si>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</si>
  <si>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</si>
  <si>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</si>
  <si>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</si>
  <si>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</si>
  <si>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</si>
  <si>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</si>
  <si>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</si>
  <si>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</si>
  <si>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</si>
  <si>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</si>
  <si>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</si>
  <si>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</si>
  <si>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</si>
  <si>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</si>
  <si>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</si>
  <si>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</si>
  <si>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</si>
  <si>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</si>
  <si>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</si>
  <si>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</si>
  <si>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</si>
  <si>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</si>
  <si>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</si>
  <si>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</si>
  <si>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</si>
  <si>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</si>
  <si>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</si>
  <si>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</si>
  <si>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</si>
  <si>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</si>
  <si>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</si>
  <si>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</si>
  <si>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אג"ח ממשלת ישראל</t>
  </si>
  <si>
    <t>אינפיניטי השתלמות מסלול אג"ח עד 25%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</si>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</sst>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7807625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22"/>
      <sheetName val="גיליון124"/>
      <sheetName val="גיליון126"/>
      <sheetName val="גיליון128"/>
      <sheetName val="גיליון130"/>
      <sheetName val="גיליון132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8"/>
  <sheetViews>
    <sheetView rightToLeft="1" tabSelected="1" workbookViewId="0">
      <selection activeCell="K11" sqref="K11"/>
    </sheetView>
  </sheetViews>
  <sheetFormatPr defaultRowHeight="14.25" x14ac:dyDescent="0.2"/>
  <cols>
    <col min="5" max="5" width="14.25" bestFit="1" customWidth="1"/>
  </cols>
  <sheetData>
    <row r="1" spans="1:40" ht="15.75" x14ac:dyDescent="0.25">
      <c r="A1" s="1"/>
      <c r="B1" s="2"/>
      <c r="C1" s="2"/>
      <c r="D1" s="2"/>
      <c r="E1">
        <v>715</v>
      </c>
      <c r="F1">
        <v>716</v>
      </c>
      <c r="G1">
        <v>719</v>
      </c>
      <c r="H1">
        <v>720</v>
      </c>
      <c r="I1">
        <v>721</v>
      </c>
      <c r="J1">
        <v>723</v>
      </c>
      <c r="K1">
        <v>725</v>
      </c>
      <c r="L1">
        <v>727</v>
      </c>
      <c r="M1">
        <v>730</v>
      </c>
      <c r="N1">
        <v>732</v>
      </c>
      <c r="O1">
        <v>735</v>
      </c>
      <c r="P1">
        <v>808</v>
      </c>
      <c r="Q1">
        <v>739</v>
      </c>
      <c r="R1">
        <v>740</v>
      </c>
      <c r="S1">
        <v>741</v>
      </c>
      <c r="T1">
        <v>742</v>
      </c>
      <c r="U1">
        <v>810</v>
      </c>
      <c r="V1">
        <v>744</v>
      </c>
      <c r="W1">
        <v>745</v>
      </c>
      <c r="X1">
        <v>746</v>
      </c>
      <c r="Y1">
        <v>747</v>
      </c>
      <c r="Z1">
        <v>749</v>
      </c>
      <c r="AA1">
        <v>750</v>
      </c>
      <c r="AB1">
        <v>751</v>
      </c>
      <c r="AC1">
        <v>759</v>
      </c>
      <c r="AD1">
        <v>508</v>
      </c>
      <c r="AE1">
        <v>509</v>
      </c>
      <c r="AF1">
        <v>510</v>
      </c>
      <c r="AG1">
        <v>511</v>
      </c>
      <c r="AH1">
        <v>512</v>
      </c>
      <c r="AI1">
        <v>513</v>
      </c>
      <c r="AJ1">
        <v>518</v>
      </c>
      <c r="AK1">
        <v>520</v>
      </c>
      <c r="AL1">
        <v>552</v>
      </c>
      <c r="AM1">
        <v>556</v>
      </c>
      <c r="AN1">
        <v>674</v>
      </c>
    </row>
    <row r="2" spans="1:40" x14ac:dyDescent="0.2">
      <c r="E2">
        <v>1078</v>
      </c>
      <c r="F2">
        <v>1536</v>
      </c>
      <c r="G2">
        <v>7232</v>
      </c>
      <c r="H2">
        <v>1209</v>
      </c>
      <c r="I2">
        <v>7233</v>
      </c>
      <c r="J2">
        <v>7231</v>
      </c>
      <c r="K2">
        <v>1084</v>
      </c>
      <c r="L2">
        <v>1537</v>
      </c>
      <c r="M2">
        <v>1210</v>
      </c>
      <c r="N2">
        <v>11957</v>
      </c>
      <c r="O2">
        <v>2254</v>
      </c>
      <c r="P2">
        <v>13229</v>
      </c>
      <c r="Q2">
        <v>9638</v>
      </c>
      <c r="R2">
        <v>9639</v>
      </c>
      <c r="S2">
        <v>11407</v>
      </c>
      <c r="T2">
        <v>12540</v>
      </c>
      <c r="U2">
        <v>13228</v>
      </c>
      <c r="V2">
        <v>11374</v>
      </c>
      <c r="W2">
        <v>11373</v>
      </c>
      <c r="X2">
        <v>11372</v>
      </c>
      <c r="Y2">
        <v>11914</v>
      </c>
      <c r="Z2">
        <v>1095</v>
      </c>
      <c r="AA2">
        <v>1211</v>
      </c>
      <c r="AB2">
        <v>1539</v>
      </c>
      <c r="AC2">
        <v>295</v>
      </c>
      <c r="AD2">
        <v>14919</v>
      </c>
      <c r="AE2">
        <v>14920</v>
      </c>
      <c r="AF2">
        <v>14921</v>
      </c>
      <c r="AG2">
        <v>14922</v>
      </c>
      <c r="AH2">
        <v>14923</v>
      </c>
      <c r="AI2">
        <v>14924</v>
      </c>
      <c r="AJ2">
        <v>14331</v>
      </c>
      <c r="AK2">
        <v>14332</v>
      </c>
      <c r="AL2">
        <v>15396</v>
      </c>
      <c r="AM2">
        <v>15423</v>
      </c>
      <c r="AN2">
        <v>15418</v>
      </c>
    </row>
    <row r="3" spans="1:40" ht="15.75" x14ac:dyDescent="0.25">
      <c r="A3" s="3">
        <v>45809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40" ht="15.75" x14ac:dyDescent="0.25">
      <c r="A4" s="4"/>
      <c r="B4" s="5"/>
      <c r="C4" s="5"/>
      <c r="D4" s="6" t="s">
        <v>0</v>
      </c>
    </row>
    <row r="5" spans="1:40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3255.654</v>
      </c>
      <c r="F5">
        <v>11634.928</v>
      </c>
      <c r="G5">
        <v>8886.848</v>
      </c>
      <c r="H5">
        <v>-153.518</v>
      </c>
      <c r="I5">
        <v>3977.018</v>
      </c>
      <c r="J5">
        <v>2640.1750000000002</v>
      </c>
      <c r="K5">
        <v>1014.9829999999999</v>
      </c>
      <c r="L5">
        <v>7443.7</v>
      </c>
      <c r="M5">
        <v>987.61</v>
      </c>
      <c r="N5">
        <v>2638.1529999999998</v>
      </c>
      <c r="O5">
        <v>3464.663</v>
      </c>
      <c r="P5">
        <v>9260.3430000000008</v>
      </c>
      <c r="Q5">
        <v>5398.2839999999997</v>
      </c>
      <c r="R5">
        <v>336.56799999999998</v>
      </c>
      <c r="S5">
        <v>10161.228999999999</v>
      </c>
      <c r="T5">
        <v>4112.6049999999996</v>
      </c>
      <c r="U5">
        <v>835.30200000000002</v>
      </c>
      <c r="V5">
        <v>21976.422999999999</v>
      </c>
      <c r="W5">
        <v>14965.95</v>
      </c>
      <c r="X5">
        <v>950.94899999999996</v>
      </c>
      <c r="Y5">
        <v>30725.804</v>
      </c>
      <c r="Z5">
        <v>505.17099999999999</v>
      </c>
      <c r="AA5">
        <v>137.273</v>
      </c>
      <c r="AB5">
        <v>7700.09</v>
      </c>
      <c r="AC5">
        <v>2473.3939999999998</v>
      </c>
      <c r="AD5">
        <v>51.726999999999997</v>
      </c>
      <c r="AE5">
        <v>401.49900000000002</v>
      </c>
      <c r="AF5">
        <v>712.38900000000001</v>
      </c>
      <c r="AG5">
        <v>1518.799</v>
      </c>
      <c r="AH5">
        <v>236.351</v>
      </c>
      <c r="AI5">
        <v>146.77699999999999</v>
      </c>
      <c r="AJ5">
        <v>1964.597</v>
      </c>
      <c r="AK5">
        <v>59.942999999999998</v>
      </c>
      <c r="AL5">
        <v>794.71400000000006</v>
      </c>
      <c r="AM5">
        <v>180.357</v>
      </c>
      <c r="AN5">
        <v>414.94900000000001</v>
      </c>
    </row>
    <row r="6" spans="1:40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296.13799999999998</v>
      </c>
      <c r="F6">
        <v>367.6</v>
      </c>
      <c r="G6">
        <v>458.85199999999998</v>
      </c>
      <c r="H6">
        <v>0.56100000000000005</v>
      </c>
      <c r="I6">
        <v>205.05</v>
      </c>
      <c r="J6">
        <v>111.771</v>
      </c>
      <c r="K6">
        <v>1016.106</v>
      </c>
      <c r="L6">
        <v>558.9</v>
      </c>
      <c r="M6">
        <v>7.3559999999999999</v>
      </c>
      <c r="N6">
        <v>82.813000000000002</v>
      </c>
      <c r="O6">
        <v>51.27</v>
      </c>
      <c r="P6">
        <v>265.53199999999998</v>
      </c>
      <c r="Q6">
        <v>378.976</v>
      </c>
      <c r="R6">
        <v>147.53</v>
      </c>
      <c r="S6">
        <v>513.99199999999996</v>
      </c>
      <c r="T6">
        <v>409.08</v>
      </c>
      <c r="U6">
        <v>13.919</v>
      </c>
      <c r="V6">
        <v>1514.5640000000001</v>
      </c>
      <c r="W6">
        <v>3161.7550000000001</v>
      </c>
      <c r="X6">
        <v>62.957000000000001</v>
      </c>
      <c r="Y6">
        <v>482.029</v>
      </c>
      <c r="Z6">
        <v>69.108000000000004</v>
      </c>
      <c r="AA6">
        <v>14.553000000000001</v>
      </c>
      <c r="AB6">
        <v>589.37900000000002</v>
      </c>
      <c r="AC6">
        <v>134.941</v>
      </c>
      <c r="AD6">
        <v>20.945</v>
      </c>
      <c r="AE6">
        <v>93.537999999999997</v>
      </c>
      <c r="AF6">
        <v>74.748000000000005</v>
      </c>
      <c r="AG6">
        <v>798.90300000000002</v>
      </c>
      <c r="AH6">
        <v>31.428000000000001</v>
      </c>
      <c r="AI6">
        <v>25.052</v>
      </c>
      <c r="AJ6">
        <v>0</v>
      </c>
      <c r="AK6">
        <v>12.992000000000001</v>
      </c>
      <c r="AL6">
        <v>166.11500000000001</v>
      </c>
      <c r="AM6">
        <v>26.16</v>
      </c>
      <c r="AN6">
        <v>0</v>
      </c>
    </row>
    <row r="7" spans="1:40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</row>
    <row r="8" spans="1:40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</row>
    <row r="9" spans="1:40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</row>
    <row r="10" spans="1:40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</row>
    <row r="11" spans="1:40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49.097999999999999</v>
      </c>
      <c r="G11">
        <v>28.87</v>
      </c>
      <c r="H11">
        <v>0</v>
      </c>
      <c r="I11">
        <v>0</v>
      </c>
      <c r="J11">
        <v>5.774</v>
      </c>
      <c r="K11">
        <v>0</v>
      </c>
      <c r="L11">
        <v>60.645000000000003</v>
      </c>
      <c r="M11">
        <v>0</v>
      </c>
      <c r="N11">
        <v>0</v>
      </c>
      <c r="O11">
        <v>0</v>
      </c>
      <c r="P11">
        <v>14.435</v>
      </c>
      <c r="Q11">
        <v>8.6809999999999992</v>
      </c>
      <c r="R11">
        <v>0</v>
      </c>
      <c r="S11">
        <v>28.908999999999999</v>
      </c>
      <c r="T11">
        <v>0.04</v>
      </c>
      <c r="U11">
        <v>0</v>
      </c>
      <c r="V11">
        <v>46.192</v>
      </c>
      <c r="W11">
        <v>17.321999999999999</v>
      </c>
      <c r="X11">
        <v>2.907</v>
      </c>
      <c r="Y11">
        <v>3.2000000000000001E-2</v>
      </c>
      <c r="Z11">
        <v>0</v>
      </c>
      <c r="AA11">
        <v>12.789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1.4E-2</v>
      </c>
      <c r="AH11">
        <v>0</v>
      </c>
      <c r="AI11">
        <v>0</v>
      </c>
      <c r="AJ11">
        <v>0</v>
      </c>
      <c r="AK11">
        <v>0</v>
      </c>
      <c r="AL11">
        <v>150.238</v>
      </c>
      <c r="AM11">
        <v>0</v>
      </c>
      <c r="AN11">
        <v>0</v>
      </c>
    </row>
    <row r="12" spans="1:40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</row>
    <row r="13" spans="1:40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18725.242999999999</v>
      </c>
      <c r="G13">
        <v>0</v>
      </c>
      <c r="H13">
        <v>0</v>
      </c>
      <c r="I13">
        <v>0</v>
      </c>
      <c r="J13">
        <v>0</v>
      </c>
      <c r="K13">
        <v>0</v>
      </c>
      <c r="L13">
        <v>19847.728999999999</v>
      </c>
      <c r="M13">
        <v>0</v>
      </c>
      <c r="N13">
        <v>0</v>
      </c>
      <c r="O13">
        <v>0</v>
      </c>
      <c r="P13">
        <v>85.155000000000001</v>
      </c>
      <c r="Q13">
        <v>0</v>
      </c>
      <c r="R13">
        <v>0</v>
      </c>
      <c r="S13">
        <v>395.44</v>
      </c>
      <c r="T13">
        <v>8721.7469999999994</v>
      </c>
      <c r="U13">
        <v>0</v>
      </c>
      <c r="V13">
        <v>0</v>
      </c>
      <c r="W13">
        <v>0</v>
      </c>
      <c r="X13">
        <v>0</v>
      </c>
      <c r="Y13">
        <v>24265.205999999998</v>
      </c>
      <c r="Z13">
        <v>0</v>
      </c>
      <c r="AA13">
        <v>0</v>
      </c>
      <c r="AB13">
        <v>0</v>
      </c>
      <c r="AC13">
        <v>0</v>
      </c>
      <c r="AD13">
        <v>2123.2649999999999</v>
      </c>
      <c r="AE13">
        <v>1268.867</v>
      </c>
      <c r="AF13">
        <v>465.46899999999999</v>
      </c>
      <c r="AG13">
        <v>1435.9190000000001</v>
      </c>
      <c r="AH13">
        <v>1718.365</v>
      </c>
      <c r="AI13">
        <v>347.55099999999999</v>
      </c>
      <c r="AJ13">
        <v>0</v>
      </c>
      <c r="AK13">
        <v>0</v>
      </c>
      <c r="AL13">
        <v>703.17499999999995</v>
      </c>
      <c r="AM13">
        <v>297.58600000000001</v>
      </c>
      <c r="AN13">
        <v>0</v>
      </c>
    </row>
    <row r="14" spans="1:40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8959.8909999999996</v>
      </c>
      <c r="F14">
        <v>0</v>
      </c>
      <c r="G14">
        <v>32979.902999999998</v>
      </c>
      <c r="H14">
        <v>8137.9449999999997</v>
      </c>
      <c r="I14">
        <v>18059.977999999999</v>
      </c>
      <c r="J14">
        <v>8524.134</v>
      </c>
      <c r="K14">
        <v>28929.903999999999</v>
      </c>
      <c r="L14">
        <v>0</v>
      </c>
      <c r="M14">
        <v>20743.224999999999</v>
      </c>
      <c r="N14">
        <v>10423.380999999999</v>
      </c>
      <c r="O14">
        <v>0</v>
      </c>
      <c r="P14">
        <v>19840.835999999999</v>
      </c>
      <c r="Q14">
        <v>10455.061</v>
      </c>
      <c r="R14">
        <v>7359.7510000000002</v>
      </c>
      <c r="S14">
        <v>0</v>
      </c>
      <c r="T14">
        <v>0</v>
      </c>
      <c r="U14">
        <v>0</v>
      </c>
      <c r="V14">
        <v>63840.464999999997</v>
      </c>
      <c r="W14">
        <v>0</v>
      </c>
      <c r="X14">
        <v>1808.287</v>
      </c>
      <c r="Y14">
        <v>0</v>
      </c>
      <c r="Z14">
        <v>2943.1669999999999</v>
      </c>
      <c r="AA14">
        <v>0</v>
      </c>
      <c r="AB14">
        <v>31787.424999999999</v>
      </c>
      <c r="AC14">
        <v>10216.966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</row>
    <row r="15" spans="1:40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</row>
    <row r="16" spans="1:40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28663.383999999998</v>
      </c>
      <c r="F16">
        <v>0</v>
      </c>
      <c r="G16">
        <v>26750.026000000002</v>
      </c>
      <c r="H16">
        <v>9063.4509999999991</v>
      </c>
      <c r="I16">
        <v>14871.508</v>
      </c>
      <c r="J16">
        <v>7473.085</v>
      </c>
      <c r="K16">
        <v>26923.213</v>
      </c>
      <c r="L16">
        <v>0</v>
      </c>
      <c r="M16">
        <v>21426.215</v>
      </c>
      <c r="N16">
        <v>12149.717000000001</v>
      </c>
      <c r="O16">
        <v>0</v>
      </c>
      <c r="P16">
        <v>17408.528999999999</v>
      </c>
      <c r="Q16">
        <v>12096.151</v>
      </c>
      <c r="R16">
        <v>8772.9860000000008</v>
      </c>
      <c r="S16">
        <v>0</v>
      </c>
      <c r="T16">
        <v>0</v>
      </c>
      <c r="U16">
        <v>0</v>
      </c>
      <c r="V16">
        <v>89840.251000000004</v>
      </c>
      <c r="W16">
        <v>0</v>
      </c>
      <c r="X16">
        <v>1339.9860000000001</v>
      </c>
      <c r="Y16">
        <v>0</v>
      </c>
      <c r="Z16">
        <v>3593.93</v>
      </c>
      <c r="AA16">
        <v>0</v>
      </c>
      <c r="AB16">
        <v>30514.706999999999</v>
      </c>
      <c r="AC16">
        <v>17071.59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</row>
    <row r="17" spans="1:40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</row>
    <row r="18" spans="1:40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77588.743000000002</v>
      </c>
      <c r="G18">
        <v>9328.5840000000007</v>
      </c>
      <c r="H18">
        <v>0</v>
      </c>
      <c r="I18">
        <v>5594.6040000000003</v>
      </c>
      <c r="J18">
        <v>0</v>
      </c>
      <c r="K18">
        <v>0</v>
      </c>
      <c r="L18">
        <v>98026.701000000001</v>
      </c>
      <c r="M18">
        <v>0</v>
      </c>
      <c r="N18">
        <v>1765.662</v>
      </c>
      <c r="O18">
        <v>0</v>
      </c>
      <c r="P18">
        <v>7273.5720000000001</v>
      </c>
      <c r="Q18">
        <v>3220.4459999999999</v>
      </c>
      <c r="R18">
        <v>0</v>
      </c>
      <c r="S18">
        <v>0</v>
      </c>
      <c r="T18">
        <v>51423.582999999999</v>
      </c>
      <c r="U18">
        <v>0</v>
      </c>
      <c r="V18">
        <v>0</v>
      </c>
      <c r="W18">
        <v>1590.9839999999999</v>
      </c>
      <c r="X18">
        <v>400.029</v>
      </c>
      <c r="Y18">
        <v>239647.09599999999</v>
      </c>
      <c r="Z18">
        <v>0</v>
      </c>
      <c r="AA18">
        <v>0</v>
      </c>
      <c r="AB18">
        <v>8283.723</v>
      </c>
      <c r="AC18">
        <v>0</v>
      </c>
      <c r="AD18">
        <v>10583.14</v>
      </c>
      <c r="AE18">
        <v>11230.522999999999</v>
      </c>
      <c r="AF18">
        <v>1688.1120000000001</v>
      </c>
      <c r="AG18">
        <v>13446.299000000001</v>
      </c>
      <c r="AH18">
        <v>8826.4770000000008</v>
      </c>
      <c r="AI18">
        <v>1205.2860000000001</v>
      </c>
      <c r="AJ18">
        <v>0</v>
      </c>
      <c r="AK18">
        <v>0</v>
      </c>
      <c r="AL18">
        <v>8372.0859999999993</v>
      </c>
      <c r="AM18">
        <v>886.99300000000005</v>
      </c>
      <c r="AN18">
        <v>0</v>
      </c>
    </row>
    <row r="19" spans="1:40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</row>
    <row r="20" spans="1:40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</row>
    <row r="21" spans="1:40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4807.5219999999999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504.28500000000003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</row>
    <row r="22" spans="1:40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</row>
    <row r="23" spans="1:40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</row>
    <row r="24" spans="1:40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</row>
    <row r="25" spans="1:40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</row>
    <row r="26" spans="1:40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</row>
    <row r="27" spans="1:40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</row>
    <row r="28" spans="1:40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</row>
    <row r="29" spans="1:40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</row>
    <row r="30" spans="1:40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</row>
    <row r="31" spans="1:40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</row>
    <row r="32" spans="1:40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</row>
    <row r="33" spans="1:40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</row>
    <row r="34" spans="1:40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</row>
    <row r="35" spans="1:40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</row>
    <row r="36" spans="1:40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</row>
    <row r="37" spans="1:40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</row>
    <row r="38" spans="1:40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</row>
    <row r="39" spans="1:40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</row>
    <row r="40" spans="1:40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</row>
    <row r="41" spans="1:40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</row>
    <row r="42" spans="1:40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</row>
    <row r="43" spans="1:40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</row>
    <row r="44" spans="1:40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</row>
    <row r="45" spans="1:40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</row>
    <row r="46" spans="1:40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</row>
    <row r="47" spans="1:40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</row>
    <row r="48" spans="1:40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</row>
    <row r="49" spans="1:40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</row>
    <row r="50" spans="1:40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</row>
    <row r="51" spans="1:40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</row>
    <row r="52" spans="1:40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</row>
    <row r="53" spans="1:40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</row>
    <row r="54" spans="1:40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</row>
    <row r="55" spans="1:40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</row>
    <row r="56" spans="1:40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</row>
    <row r="57" spans="1:40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</row>
    <row r="58" spans="1:40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</row>
    <row r="59" spans="1:40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</row>
    <row r="60" spans="1:40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18284.057000000001</v>
      </c>
      <c r="F60">
        <v>0</v>
      </c>
      <c r="G60">
        <v>19448.516</v>
      </c>
      <c r="H60">
        <v>266.834</v>
      </c>
      <c r="I60">
        <v>7463.7110000000002</v>
      </c>
      <c r="J60">
        <v>3767.027</v>
      </c>
      <c r="K60">
        <v>19125.076000000001</v>
      </c>
      <c r="L60">
        <v>0</v>
      </c>
      <c r="M60">
        <v>0</v>
      </c>
      <c r="N60">
        <v>3842.951</v>
      </c>
      <c r="O60">
        <v>0</v>
      </c>
      <c r="P60">
        <v>16733.665000000001</v>
      </c>
      <c r="Q60">
        <v>6349.0069999999996</v>
      </c>
      <c r="R60">
        <v>3590.8310000000001</v>
      </c>
      <c r="S60">
        <v>0</v>
      </c>
      <c r="T60">
        <v>0</v>
      </c>
      <c r="U60">
        <v>0</v>
      </c>
      <c r="V60">
        <v>34426.076999999997</v>
      </c>
      <c r="W60">
        <v>0</v>
      </c>
      <c r="X60">
        <v>1457.117</v>
      </c>
      <c r="Y60">
        <v>0</v>
      </c>
      <c r="Z60">
        <v>1516.8879999999999</v>
      </c>
      <c r="AA60">
        <v>0</v>
      </c>
      <c r="AB60">
        <v>21168.097000000002</v>
      </c>
      <c r="AC60">
        <v>10064.208000000001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</row>
    <row r="61" spans="1:40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17.286000000000001</v>
      </c>
      <c r="S61">
        <v>0</v>
      </c>
      <c r="T61">
        <v>0</v>
      </c>
      <c r="U61">
        <v>0</v>
      </c>
      <c r="V61">
        <v>120.532</v>
      </c>
      <c r="W61">
        <v>0</v>
      </c>
      <c r="X61">
        <v>0</v>
      </c>
      <c r="Y61">
        <v>0</v>
      </c>
      <c r="Z61">
        <v>0</v>
      </c>
      <c r="AA61">
        <v>0</v>
      </c>
      <c r="AB61">
        <v>27.408000000000001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</row>
    <row r="62" spans="1:40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10825.431</v>
      </c>
      <c r="F62">
        <v>0</v>
      </c>
      <c r="G62">
        <v>15941.98</v>
      </c>
      <c r="H62">
        <v>0</v>
      </c>
      <c r="I62">
        <v>7112.9</v>
      </c>
      <c r="J62">
        <v>4314.6480000000001</v>
      </c>
      <c r="K62">
        <v>16664.487000000001</v>
      </c>
      <c r="L62">
        <v>0</v>
      </c>
      <c r="M62">
        <v>0</v>
      </c>
      <c r="N62">
        <v>5259.277</v>
      </c>
      <c r="O62">
        <v>0</v>
      </c>
      <c r="P62">
        <v>12189.27</v>
      </c>
      <c r="Q62">
        <v>6175.38</v>
      </c>
      <c r="R62">
        <v>3846.9929999999999</v>
      </c>
      <c r="S62">
        <v>0</v>
      </c>
      <c r="T62">
        <v>0</v>
      </c>
      <c r="U62">
        <v>0</v>
      </c>
      <c r="V62">
        <v>25220.815999999999</v>
      </c>
      <c r="W62">
        <v>0</v>
      </c>
      <c r="X62">
        <v>887.14800000000002</v>
      </c>
      <c r="Y62">
        <v>0</v>
      </c>
      <c r="Z62">
        <v>1069.652</v>
      </c>
      <c r="AA62">
        <v>0</v>
      </c>
      <c r="AB62">
        <v>13285.539000000001</v>
      </c>
      <c r="AC62">
        <v>3754.58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</row>
    <row r="63" spans="1:40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</row>
    <row r="64" spans="1:40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7406.2610000000004</v>
      </c>
      <c r="F64">
        <v>0</v>
      </c>
      <c r="G64">
        <v>5524.183</v>
      </c>
      <c r="H64">
        <v>185.88</v>
      </c>
      <c r="I64">
        <v>2963.7330000000002</v>
      </c>
      <c r="J64">
        <v>1938.9290000000001</v>
      </c>
      <c r="K64">
        <v>10488.031000000001</v>
      </c>
      <c r="L64">
        <v>0</v>
      </c>
      <c r="M64">
        <v>0</v>
      </c>
      <c r="N64">
        <v>1356.4190000000001</v>
      </c>
      <c r="O64">
        <v>0</v>
      </c>
      <c r="P64">
        <v>6492.7759999999998</v>
      </c>
      <c r="Q64">
        <v>2931.0050000000001</v>
      </c>
      <c r="R64">
        <v>1805.8389999999999</v>
      </c>
      <c r="S64">
        <v>0</v>
      </c>
      <c r="T64">
        <v>0</v>
      </c>
      <c r="U64">
        <v>0</v>
      </c>
      <c r="V64">
        <v>14590.466</v>
      </c>
      <c r="W64">
        <v>0</v>
      </c>
      <c r="X64">
        <v>421.226</v>
      </c>
      <c r="Y64">
        <v>0</v>
      </c>
      <c r="Z64">
        <v>934.73599999999999</v>
      </c>
      <c r="AA64">
        <v>0</v>
      </c>
      <c r="AB64">
        <v>2486.8159999999998</v>
      </c>
      <c r="AC64">
        <v>3517.9360000000001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</row>
    <row r="65" spans="1:40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</row>
    <row r="66" spans="1:40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10568.252</v>
      </c>
      <c r="F66">
        <v>0</v>
      </c>
      <c r="G66">
        <v>10229.25</v>
      </c>
      <c r="H66">
        <v>0</v>
      </c>
      <c r="I66">
        <v>4896.0320000000002</v>
      </c>
      <c r="J66">
        <v>1603.548</v>
      </c>
      <c r="K66">
        <v>13520.032999999999</v>
      </c>
      <c r="L66">
        <v>0</v>
      </c>
      <c r="M66">
        <v>0</v>
      </c>
      <c r="N66">
        <v>2311.0129999999999</v>
      </c>
      <c r="O66">
        <v>0</v>
      </c>
      <c r="P66">
        <v>11922.119000000001</v>
      </c>
      <c r="Q66">
        <v>2778</v>
      </c>
      <c r="R66">
        <v>3098.9169999999999</v>
      </c>
      <c r="S66">
        <v>0</v>
      </c>
      <c r="T66">
        <v>0</v>
      </c>
      <c r="U66">
        <v>0</v>
      </c>
      <c r="V66">
        <v>16323.977999999999</v>
      </c>
      <c r="W66">
        <v>0</v>
      </c>
      <c r="X66">
        <v>555.49599999999998</v>
      </c>
      <c r="Y66">
        <v>0</v>
      </c>
      <c r="Z66">
        <v>1528.761</v>
      </c>
      <c r="AA66">
        <v>0</v>
      </c>
      <c r="AB66">
        <v>7447.4889999999996</v>
      </c>
      <c r="AC66">
        <v>7416.7110000000002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</row>
    <row r="67" spans="1:40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</row>
    <row r="68" spans="1:40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59.475999999999999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</row>
    <row r="69" spans="1:40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</row>
    <row r="70" spans="1:40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444.584</v>
      </c>
      <c r="F70">
        <v>0</v>
      </c>
      <c r="G70">
        <v>250.86099999999999</v>
      </c>
      <c r="H70">
        <v>0</v>
      </c>
      <c r="I70">
        <v>36.372999999999998</v>
      </c>
      <c r="J70">
        <v>57.515999999999998</v>
      </c>
      <c r="K70">
        <v>523.95500000000004</v>
      </c>
      <c r="L70">
        <v>0</v>
      </c>
      <c r="M70">
        <v>0</v>
      </c>
      <c r="N70">
        <v>30.163</v>
      </c>
      <c r="O70">
        <v>0</v>
      </c>
      <c r="P70">
        <v>204.69900000000001</v>
      </c>
      <c r="Q70">
        <v>154.79400000000001</v>
      </c>
      <c r="R70">
        <v>80.128</v>
      </c>
      <c r="S70">
        <v>0</v>
      </c>
      <c r="T70">
        <v>0</v>
      </c>
      <c r="U70">
        <v>0</v>
      </c>
      <c r="V70">
        <v>34.701000000000001</v>
      </c>
      <c r="W70">
        <v>0</v>
      </c>
      <c r="X70">
        <v>30.763999999999999</v>
      </c>
      <c r="Y70">
        <v>0</v>
      </c>
      <c r="Z70">
        <v>123.524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</row>
    <row r="71" spans="1:40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</row>
    <row r="72" spans="1:40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913.94899999999996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</row>
    <row r="73" spans="1:40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</row>
    <row r="74" spans="1:40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</row>
    <row r="75" spans="1:40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</row>
    <row r="76" spans="1:40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</row>
    <row r="77" spans="1:40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</row>
    <row r="78" spans="1:40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882.03099999999995</v>
      </c>
      <c r="F78">
        <v>0</v>
      </c>
      <c r="G78">
        <v>115.71899999999999</v>
      </c>
      <c r="H78">
        <v>0</v>
      </c>
      <c r="I78">
        <v>71.811000000000007</v>
      </c>
      <c r="J78">
        <v>13.503</v>
      </c>
      <c r="K78">
        <v>1125.2539999999999</v>
      </c>
      <c r="L78">
        <v>0</v>
      </c>
      <c r="M78">
        <v>0</v>
      </c>
      <c r="N78">
        <v>43.073999999999998</v>
      </c>
      <c r="O78">
        <v>29.454000000000001</v>
      </c>
      <c r="P78">
        <v>0</v>
      </c>
      <c r="Q78">
        <v>80.855999999999995</v>
      </c>
      <c r="R78">
        <v>66.391999999999996</v>
      </c>
      <c r="S78">
        <v>0</v>
      </c>
      <c r="T78">
        <v>0</v>
      </c>
      <c r="U78">
        <v>0</v>
      </c>
      <c r="V78">
        <v>593.68100000000004</v>
      </c>
      <c r="W78">
        <v>0</v>
      </c>
      <c r="X78">
        <v>18.513999999999999</v>
      </c>
      <c r="Y78">
        <v>0</v>
      </c>
      <c r="Z78">
        <v>0</v>
      </c>
      <c r="AA78">
        <v>0</v>
      </c>
      <c r="AB78">
        <v>0</v>
      </c>
      <c r="AC78">
        <v>407.49400000000003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</row>
    <row r="79" spans="1:40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</row>
    <row r="80" spans="1:40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</row>
    <row r="81" spans="1:40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</row>
    <row r="82" spans="1:40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</row>
    <row r="83" spans="1:40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</row>
    <row r="84" spans="1:40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</row>
    <row r="85" spans="1:40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</row>
    <row r="86" spans="1:40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</row>
    <row r="87" spans="1:40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</row>
    <row r="88" spans="1:40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</row>
    <row r="89" spans="1:40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</row>
    <row r="90" spans="1:40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</row>
    <row r="91" spans="1:40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</row>
    <row r="92" spans="1:40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</row>
    <row r="93" spans="1:40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</row>
    <row r="94" spans="1:40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</row>
    <row r="95" spans="1:40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</row>
    <row r="96" spans="1:40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</row>
    <row r="97" spans="1:40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</row>
    <row r="98" spans="1:40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</row>
    <row r="99" spans="1:40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</row>
    <row r="100" spans="1:40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</row>
    <row r="101" spans="1:40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</row>
    <row r="102" spans="1:40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61971.254000000001</v>
      </c>
      <c r="G102">
        <v>30917.404999999999</v>
      </c>
      <c r="H102">
        <v>0</v>
      </c>
      <c r="I102">
        <v>8106.78</v>
      </c>
      <c r="J102">
        <v>8908.2960000000003</v>
      </c>
      <c r="K102">
        <v>0</v>
      </c>
      <c r="L102">
        <v>79826.327000000005</v>
      </c>
      <c r="M102">
        <v>175.44</v>
      </c>
      <c r="N102">
        <v>3213.5569999999998</v>
      </c>
      <c r="O102">
        <v>9534.3130000000001</v>
      </c>
      <c r="P102">
        <v>20820.454000000002</v>
      </c>
      <c r="Q102">
        <v>11712.491</v>
      </c>
      <c r="R102">
        <v>3261.5859999999998</v>
      </c>
      <c r="S102">
        <v>32821.413999999997</v>
      </c>
      <c r="T102">
        <v>0</v>
      </c>
      <c r="U102">
        <v>0</v>
      </c>
      <c r="V102">
        <v>38460.891000000003</v>
      </c>
      <c r="W102">
        <v>38054.141000000003</v>
      </c>
      <c r="X102">
        <v>2274.3620000000001</v>
      </c>
      <c r="Y102">
        <v>0</v>
      </c>
      <c r="Z102">
        <v>328.41300000000001</v>
      </c>
      <c r="AA102">
        <v>1082.7349999999999</v>
      </c>
      <c r="AB102">
        <v>27231.547999999999</v>
      </c>
      <c r="AC102">
        <v>14590.493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3693.3389999999999</v>
      </c>
      <c r="AK102">
        <v>0</v>
      </c>
      <c r="AL102">
        <v>0</v>
      </c>
      <c r="AM102">
        <v>0</v>
      </c>
      <c r="AN102">
        <v>1652.548</v>
      </c>
    </row>
    <row r="103" spans="1:40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547.62099999999998</v>
      </c>
      <c r="F103">
        <v>44507.436999999998</v>
      </c>
      <c r="G103">
        <v>13492.474</v>
      </c>
      <c r="H103">
        <v>0</v>
      </c>
      <c r="I103">
        <v>3619.0810000000001</v>
      </c>
      <c r="J103">
        <v>5560.3310000000001</v>
      </c>
      <c r="K103">
        <v>865.75900000000001</v>
      </c>
      <c r="L103">
        <v>55999.85</v>
      </c>
      <c r="M103">
        <v>0</v>
      </c>
      <c r="N103">
        <v>1291.943</v>
      </c>
      <c r="O103">
        <v>5140.6559999999999</v>
      </c>
      <c r="P103">
        <v>10911.210999999999</v>
      </c>
      <c r="Q103">
        <v>8252.3610000000008</v>
      </c>
      <c r="R103">
        <v>1915.183</v>
      </c>
      <c r="S103">
        <v>17396.272000000001</v>
      </c>
      <c r="T103">
        <v>0</v>
      </c>
      <c r="U103">
        <v>0</v>
      </c>
      <c r="V103">
        <v>19427.509999999998</v>
      </c>
      <c r="W103">
        <v>31591.194</v>
      </c>
      <c r="X103">
        <v>1211.7170000000001</v>
      </c>
      <c r="Y103">
        <v>0</v>
      </c>
      <c r="Z103">
        <v>172.07599999999999</v>
      </c>
      <c r="AA103">
        <v>938.93200000000002</v>
      </c>
      <c r="AB103">
        <v>15021.659</v>
      </c>
      <c r="AC103">
        <v>7296.7830000000004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1940.5550000000001</v>
      </c>
      <c r="AK103">
        <v>0</v>
      </c>
      <c r="AL103">
        <v>0</v>
      </c>
      <c r="AM103">
        <v>0</v>
      </c>
      <c r="AN103">
        <v>994.65700000000004</v>
      </c>
    </row>
    <row r="104" spans="1:40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1243.4059999999999</v>
      </c>
      <c r="F104">
        <v>3978.7869999999998</v>
      </c>
      <c r="G104">
        <v>4742.04</v>
      </c>
      <c r="H104">
        <v>0</v>
      </c>
      <c r="I104">
        <v>876.02</v>
      </c>
      <c r="J104">
        <v>2287.9720000000002</v>
      </c>
      <c r="K104">
        <v>681.76599999999996</v>
      </c>
      <c r="L104">
        <v>6178.1450000000004</v>
      </c>
      <c r="M104">
        <v>0</v>
      </c>
      <c r="N104">
        <v>111.486</v>
      </c>
      <c r="O104">
        <v>2687.328</v>
      </c>
      <c r="P104">
        <v>5111.3760000000002</v>
      </c>
      <c r="Q104">
        <v>2342.9690000000001</v>
      </c>
      <c r="R104">
        <v>373.21300000000002</v>
      </c>
      <c r="S104">
        <v>4461.3249999999998</v>
      </c>
      <c r="T104">
        <v>0</v>
      </c>
      <c r="U104">
        <v>0</v>
      </c>
      <c r="V104">
        <v>2517.884</v>
      </c>
      <c r="W104">
        <v>12472.137000000001</v>
      </c>
      <c r="X104">
        <v>320.15499999999997</v>
      </c>
      <c r="Y104">
        <v>0</v>
      </c>
      <c r="Z104">
        <v>0</v>
      </c>
      <c r="AA104">
        <v>170.655</v>
      </c>
      <c r="AB104">
        <v>0</v>
      </c>
      <c r="AC104">
        <v>3782.3180000000002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1341.337</v>
      </c>
      <c r="AK104">
        <v>0</v>
      </c>
      <c r="AL104">
        <v>0</v>
      </c>
      <c r="AM104">
        <v>0</v>
      </c>
      <c r="AN104">
        <v>787.99699999999996</v>
      </c>
    </row>
    <row r="105" spans="1:40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</row>
    <row r="106" spans="1:40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</row>
    <row r="107" spans="1:40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</row>
    <row r="108" spans="1:40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</row>
    <row r="109" spans="1:40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624.21500000000003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</row>
    <row r="110" spans="1:40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5552.5770000000002</v>
      </c>
      <c r="H110">
        <v>0</v>
      </c>
      <c r="I110">
        <v>440.226</v>
      </c>
      <c r="J110">
        <v>475.21199999999999</v>
      </c>
      <c r="K110">
        <v>0</v>
      </c>
      <c r="L110">
        <v>0</v>
      </c>
      <c r="M110">
        <v>0</v>
      </c>
      <c r="N110">
        <v>743.80899999999997</v>
      </c>
      <c r="O110">
        <v>0</v>
      </c>
      <c r="P110">
        <v>2495.1950000000002</v>
      </c>
      <c r="Q110">
        <v>2155.732</v>
      </c>
      <c r="R110">
        <v>661.23900000000003</v>
      </c>
      <c r="S110">
        <v>2918.9209999999998</v>
      </c>
      <c r="T110">
        <v>0</v>
      </c>
      <c r="U110">
        <v>0</v>
      </c>
      <c r="V110">
        <v>3481.8249999999998</v>
      </c>
      <c r="W110">
        <v>2671.2350000000001</v>
      </c>
      <c r="X110">
        <v>0</v>
      </c>
      <c r="Y110">
        <v>0</v>
      </c>
      <c r="Z110">
        <v>0</v>
      </c>
      <c r="AA110">
        <v>420.077</v>
      </c>
      <c r="AB110">
        <v>1366.769</v>
      </c>
      <c r="AC110">
        <v>1653.586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</row>
    <row r="111" spans="1:40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</row>
    <row r="112" spans="1:40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</row>
    <row r="113" spans="1:40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</row>
    <row r="114" spans="1:40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4653.6670000000004</v>
      </c>
      <c r="F114">
        <v>75570.289000000004</v>
      </c>
      <c r="G114">
        <v>27531.066999999999</v>
      </c>
      <c r="H114">
        <v>0</v>
      </c>
      <c r="I114">
        <v>5805.3190000000004</v>
      </c>
      <c r="J114">
        <v>6002.6729999999998</v>
      </c>
      <c r="K114">
        <v>4270.0820000000003</v>
      </c>
      <c r="L114">
        <v>84740.929000000004</v>
      </c>
      <c r="M114">
        <v>0</v>
      </c>
      <c r="N114">
        <v>1707.2550000000001</v>
      </c>
      <c r="O114">
        <v>25893.19</v>
      </c>
      <c r="P114">
        <v>14010.491</v>
      </c>
      <c r="Q114">
        <v>6041.9780000000001</v>
      </c>
      <c r="R114">
        <v>679.5</v>
      </c>
      <c r="S114">
        <v>44795.45</v>
      </c>
      <c r="T114">
        <v>0</v>
      </c>
      <c r="U114">
        <v>3960.442</v>
      </c>
      <c r="V114">
        <v>14093.807000000001</v>
      </c>
      <c r="W114">
        <v>67431.648000000001</v>
      </c>
      <c r="X114">
        <v>659.56399999999996</v>
      </c>
      <c r="Y114">
        <v>0</v>
      </c>
      <c r="Z114">
        <v>0</v>
      </c>
      <c r="AA114">
        <v>2094.4070000000002</v>
      </c>
      <c r="AB114">
        <v>3469.98</v>
      </c>
      <c r="AC114">
        <v>1337.46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14972.683999999999</v>
      </c>
      <c r="AK114">
        <v>1026.499</v>
      </c>
      <c r="AL114">
        <v>0</v>
      </c>
      <c r="AM114">
        <v>0</v>
      </c>
      <c r="AN114">
        <v>6488.3649999999998</v>
      </c>
    </row>
    <row r="115" spans="1:40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3625.3310000000001</v>
      </c>
      <c r="F115">
        <v>77215.395000000004</v>
      </c>
      <c r="G115">
        <v>65349.425999999999</v>
      </c>
      <c r="H115">
        <v>0</v>
      </c>
      <c r="I115">
        <v>16340.369000000001</v>
      </c>
      <c r="J115">
        <v>19980.079000000002</v>
      </c>
      <c r="K115">
        <v>6475.643</v>
      </c>
      <c r="L115">
        <v>114129.342</v>
      </c>
      <c r="M115">
        <v>0</v>
      </c>
      <c r="N115">
        <v>7052.7979999999998</v>
      </c>
      <c r="O115">
        <v>0</v>
      </c>
      <c r="P115">
        <v>31785.386999999999</v>
      </c>
      <c r="Q115">
        <v>25180.912</v>
      </c>
      <c r="R115">
        <v>4800.7179999999998</v>
      </c>
      <c r="S115">
        <v>101532.666</v>
      </c>
      <c r="T115">
        <v>36912.286</v>
      </c>
      <c r="U115">
        <v>3375.8809999999999</v>
      </c>
      <c r="V115">
        <v>67563.789000000004</v>
      </c>
      <c r="W115">
        <v>126939.933</v>
      </c>
      <c r="X115">
        <v>4385.6419999999998</v>
      </c>
      <c r="Y115">
        <v>197593.106</v>
      </c>
      <c r="Z115">
        <v>1000.803</v>
      </c>
      <c r="AA115">
        <v>4134.6450000000004</v>
      </c>
      <c r="AB115">
        <v>37261.218000000001</v>
      </c>
      <c r="AC115">
        <v>18573.596000000001</v>
      </c>
      <c r="AD115">
        <v>10691.094999999999</v>
      </c>
      <c r="AE115">
        <v>11189.624</v>
      </c>
      <c r="AF115">
        <v>3717.2420000000002</v>
      </c>
      <c r="AG115">
        <v>13401.182000000001</v>
      </c>
      <c r="AH115">
        <v>7106.0169999999998</v>
      </c>
      <c r="AI115">
        <v>1709.001</v>
      </c>
      <c r="AJ115">
        <v>0</v>
      </c>
      <c r="AK115">
        <v>817.32100000000003</v>
      </c>
      <c r="AL115">
        <v>7143.9549999999999</v>
      </c>
      <c r="AM115">
        <v>1145.9570000000001</v>
      </c>
      <c r="AN115">
        <v>0</v>
      </c>
    </row>
    <row r="116" spans="1:40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4246.402</v>
      </c>
      <c r="F116">
        <v>0</v>
      </c>
      <c r="G116">
        <v>19442.323</v>
      </c>
      <c r="H116">
        <v>0</v>
      </c>
      <c r="I116">
        <v>10315.029</v>
      </c>
      <c r="J116">
        <v>7572.2579999999998</v>
      </c>
      <c r="K116">
        <v>5257.5510000000004</v>
      </c>
      <c r="L116">
        <v>0</v>
      </c>
      <c r="M116">
        <v>0</v>
      </c>
      <c r="N116">
        <v>10280.451999999999</v>
      </c>
      <c r="O116">
        <v>0</v>
      </c>
      <c r="P116">
        <v>3850.7139999999999</v>
      </c>
      <c r="Q116">
        <v>9247.3320000000003</v>
      </c>
      <c r="R116">
        <v>7099.3249999999998</v>
      </c>
      <c r="S116">
        <v>0</v>
      </c>
      <c r="T116">
        <v>0</v>
      </c>
      <c r="U116">
        <v>7089.482</v>
      </c>
      <c r="V116">
        <v>81989.513999999996</v>
      </c>
      <c r="W116">
        <v>0</v>
      </c>
      <c r="X116">
        <v>951.50800000000004</v>
      </c>
      <c r="Y116">
        <v>0</v>
      </c>
      <c r="Z116">
        <v>1852.808</v>
      </c>
      <c r="AA116">
        <v>0</v>
      </c>
      <c r="AB116">
        <v>15749.697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1282.636</v>
      </c>
      <c r="AL116">
        <v>0</v>
      </c>
      <c r="AM116">
        <v>0</v>
      </c>
      <c r="AN116">
        <v>0</v>
      </c>
    </row>
    <row r="117" spans="1:40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189.18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477.68099999999998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</row>
    <row r="118" spans="1:40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</row>
    <row r="119" spans="1:40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</row>
    <row r="120" spans="1:40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2093.9830000000002</v>
      </c>
      <c r="F120">
        <v>16414.954000000002</v>
      </c>
      <c r="G120">
        <v>7438.5910000000003</v>
      </c>
      <c r="H120">
        <v>0</v>
      </c>
      <c r="I120">
        <v>3447.2109999999998</v>
      </c>
      <c r="J120">
        <v>3455.2049999999999</v>
      </c>
      <c r="K120">
        <v>3006.096</v>
      </c>
      <c r="L120">
        <v>24160.155999999999</v>
      </c>
      <c r="M120">
        <v>0</v>
      </c>
      <c r="N120">
        <v>2131.3760000000002</v>
      </c>
      <c r="O120">
        <v>0</v>
      </c>
      <c r="P120">
        <v>22022.143</v>
      </c>
      <c r="Q120">
        <v>8865.2510000000002</v>
      </c>
      <c r="R120">
        <v>725.79600000000005</v>
      </c>
      <c r="S120">
        <v>17597.005000000001</v>
      </c>
      <c r="T120">
        <v>0</v>
      </c>
      <c r="U120">
        <v>2199.6469999999999</v>
      </c>
      <c r="V120">
        <v>12204.486000000001</v>
      </c>
      <c r="W120">
        <v>18447.024000000001</v>
      </c>
      <c r="X120">
        <v>918.40300000000002</v>
      </c>
      <c r="Y120">
        <v>0</v>
      </c>
      <c r="Z120">
        <v>74.616</v>
      </c>
      <c r="AA120">
        <v>522.82000000000005</v>
      </c>
      <c r="AB120">
        <v>8746.2009999999991</v>
      </c>
      <c r="AC120">
        <v>10980.575999999999</v>
      </c>
      <c r="AD120">
        <v>0</v>
      </c>
      <c r="AE120">
        <v>938.54499999999996</v>
      </c>
      <c r="AF120">
        <v>7052.7380000000003</v>
      </c>
      <c r="AG120">
        <v>0</v>
      </c>
      <c r="AH120">
        <v>1453.7860000000001</v>
      </c>
      <c r="AI120">
        <v>2520.0439999999999</v>
      </c>
      <c r="AJ120">
        <v>0</v>
      </c>
      <c r="AK120">
        <v>381.30500000000001</v>
      </c>
      <c r="AL120">
        <v>0</v>
      </c>
      <c r="AM120">
        <v>1795.6890000000001</v>
      </c>
      <c r="AN120">
        <v>0</v>
      </c>
    </row>
    <row r="121" spans="1:40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508.58199999999999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927.58299999999997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</row>
    <row r="122" spans="1:40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</row>
    <row r="123" spans="1:40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</row>
    <row r="124" spans="1:40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577.17100000000005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54.606000000000002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421.01600000000002</v>
      </c>
      <c r="AL124">
        <v>0</v>
      </c>
      <c r="AM124">
        <v>0</v>
      </c>
      <c r="AN124">
        <v>0</v>
      </c>
    </row>
    <row r="125" spans="1:40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</row>
    <row r="126" spans="1:40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</row>
    <row r="127" spans="1:40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</row>
    <row r="128" spans="1:40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</row>
    <row r="129" spans="1:40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</row>
    <row r="130" spans="1:40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</row>
    <row r="131" spans="1:40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714.32399999999996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</row>
    <row r="132" spans="1:40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</row>
    <row r="133" spans="1:40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</row>
    <row r="134" spans="1:40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</row>
    <row r="135" spans="1:40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</row>
    <row r="136" spans="1:40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</row>
    <row r="137" spans="1:40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12.041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10.035</v>
      </c>
      <c r="Q137">
        <v>10.035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</row>
    <row r="138" spans="1:40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</row>
    <row r="139" spans="1:40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</row>
    <row r="140" spans="1:40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</row>
    <row r="141" spans="1:40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</row>
    <row r="142" spans="1:40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</row>
    <row r="143" spans="1:40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</row>
    <row r="144" spans="1:40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</row>
    <row r="145" spans="1:40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</row>
    <row r="146" spans="1:40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</row>
    <row r="147" spans="1:40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3592.1289999999999</v>
      </c>
      <c r="G147">
        <v>9.8469999999999995</v>
      </c>
      <c r="H147">
        <v>0</v>
      </c>
      <c r="I147">
        <v>0</v>
      </c>
      <c r="J147">
        <v>1.9690000000000001</v>
      </c>
      <c r="K147">
        <v>0</v>
      </c>
      <c r="L147">
        <v>4076.3009999999999</v>
      </c>
      <c r="M147">
        <v>0</v>
      </c>
      <c r="N147">
        <v>0</v>
      </c>
      <c r="O147">
        <v>0</v>
      </c>
      <c r="P147">
        <v>8.6379999999999999</v>
      </c>
      <c r="Q147">
        <v>2.9540000000000002</v>
      </c>
      <c r="R147">
        <v>0</v>
      </c>
      <c r="S147">
        <v>84.52</v>
      </c>
      <c r="T147">
        <v>1138.9949999999999</v>
      </c>
      <c r="U147">
        <v>0</v>
      </c>
      <c r="V147">
        <v>15.755000000000001</v>
      </c>
      <c r="W147">
        <v>5.9080000000000004</v>
      </c>
      <c r="X147">
        <v>0.98499999999999999</v>
      </c>
      <c r="Y147">
        <v>5622.8670000000002</v>
      </c>
      <c r="Z147">
        <v>0</v>
      </c>
      <c r="AA147">
        <v>0.98499999999999999</v>
      </c>
      <c r="AB147">
        <v>0</v>
      </c>
      <c r="AC147">
        <v>0</v>
      </c>
      <c r="AD147">
        <v>451.77100000000002</v>
      </c>
      <c r="AE147">
        <v>444.30399999999997</v>
      </c>
      <c r="AF147">
        <v>107.651</v>
      </c>
      <c r="AG147">
        <v>318.89400000000001</v>
      </c>
      <c r="AH147">
        <v>378.14400000000001</v>
      </c>
      <c r="AI147">
        <v>60.695999999999998</v>
      </c>
      <c r="AJ147">
        <v>0</v>
      </c>
      <c r="AK147">
        <v>0</v>
      </c>
      <c r="AL147">
        <v>191.80199999999999</v>
      </c>
      <c r="AM147">
        <v>54.078000000000003</v>
      </c>
      <c r="AN147">
        <v>0</v>
      </c>
    </row>
    <row r="148" spans="1:40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</row>
    <row r="149" spans="1:40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</row>
    <row r="150" spans="1:40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</row>
    <row r="151" spans="1:40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</row>
    <row r="152" spans="1:40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</row>
    <row r="153" spans="1:40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</row>
    <row r="154" spans="1:40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</row>
    <row r="155" spans="1:40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</row>
    <row r="156" spans="1:40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</row>
    <row r="157" spans="1:40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</row>
    <row r="158" spans="1:40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</row>
    <row r="159" spans="1:40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</row>
    <row r="160" spans="1:40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</row>
    <row r="161" spans="1:40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</row>
    <row r="162" spans="1:40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</row>
    <row r="163" spans="1:40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</row>
    <row r="164" spans="1:40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</row>
    <row r="165" spans="1:40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</row>
    <row r="166" spans="1:40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</row>
    <row r="167" spans="1:40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</row>
    <row r="168" spans="1:40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</row>
    <row r="169" spans="1:40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</row>
    <row r="170" spans="1:40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</row>
    <row r="171" spans="1:40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</row>
    <row r="172" spans="1:40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</row>
    <row r="173" spans="1:40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</row>
    <row r="174" spans="1:40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</row>
    <row r="175" spans="1:40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</row>
    <row r="176" spans="1:40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</row>
    <row r="177" spans="1:40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</row>
    <row r="178" spans="1:40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</row>
    <row r="179" spans="1:40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</row>
    <row r="180" spans="1:40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</row>
    <row r="181" spans="1:40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</row>
    <row r="182" spans="1:40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</row>
    <row r="183" spans="1:40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</row>
    <row r="184" spans="1:40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</row>
    <row r="185" spans="1:40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</row>
    <row r="186" spans="1:40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</row>
    <row r="187" spans="1:40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</row>
    <row r="188" spans="1:40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</row>
    <row r="189" spans="1:40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</row>
    <row r="190" spans="1:40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</row>
    <row r="191" spans="1:40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</row>
    <row r="192" spans="1:40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</row>
    <row r="193" spans="1:40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</row>
    <row r="194" spans="1:40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</row>
    <row r="195" spans="1:40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</row>
    <row r="196" spans="1:40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</row>
    <row r="197" spans="1:40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</row>
    <row r="198" spans="1:40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</row>
    <row r="199" spans="1:40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</row>
    <row r="200" spans="1:40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</row>
    <row r="201" spans="1:40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</row>
    <row r="202" spans="1:40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</row>
    <row r="203" spans="1:40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</row>
    <row r="204" spans="1:40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</row>
    <row r="205" spans="1:40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</row>
    <row r="206" spans="1:40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</row>
    <row r="207" spans="1:40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</row>
    <row r="208" spans="1:40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</row>
    <row r="209" spans="1:40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</row>
    <row r="210" spans="1:40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</row>
    <row r="211" spans="1:40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</row>
    <row r="212" spans="1:40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</row>
    <row r="213" spans="1:40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</row>
    <row r="214" spans="1:40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</row>
    <row r="215" spans="1:40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</row>
    <row r="216" spans="1:40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</row>
    <row r="217" spans="1:40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</row>
    <row r="218" spans="1:40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</row>
    <row r="219" spans="1:40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</row>
    <row r="220" spans="1:40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</row>
    <row r="221" spans="1:40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</row>
    <row r="222" spans="1:40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</row>
    <row r="223" spans="1:40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</row>
    <row r="224" spans="1:40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</row>
    <row r="225" spans="1:40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</row>
    <row r="226" spans="1:40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</row>
    <row r="227" spans="1:40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</row>
    <row r="228" spans="1:40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</row>
    <row r="229" spans="1:40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</row>
    <row r="230" spans="1:40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</row>
    <row r="231" spans="1:40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</row>
    <row r="232" spans="1:40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</row>
    <row r="233" spans="1:40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</row>
    <row r="234" spans="1:40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</row>
    <row r="235" spans="1:40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</row>
    <row r="236" spans="1:40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</row>
    <row r="237" spans="1:40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</row>
    <row r="238" spans="1:40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</row>
    <row r="239" spans="1:40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</row>
    <row r="240" spans="1:40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</row>
    <row r="241" spans="1:40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</row>
    <row r="242" spans="1:40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</row>
    <row r="243" spans="1:40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</row>
    <row r="244" spans="1:40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</row>
    <row r="245" spans="1:40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</row>
    <row r="246" spans="1:40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</row>
    <row r="247" spans="1:40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</row>
    <row r="248" spans="1:40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</row>
    <row r="249" spans="1:40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</row>
    <row r="250" spans="1:40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</row>
    <row r="251" spans="1:40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</row>
    <row r="252" spans="1:40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</row>
    <row r="253" spans="1:40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</row>
    <row r="254" spans="1:40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</row>
    <row r="255" spans="1:40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</row>
    <row r="256" spans="1:40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</row>
    <row r="257" spans="1:40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</row>
    <row r="258" spans="1:40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</row>
    <row r="259" spans="1:40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</row>
    <row r="260" spans="1:40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</row>
    <row r="261" spans="1:40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</row>
    <row r="262" spans="1:40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</row>
    <row r="263" spans="1:40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</row>
    <row r="264" spans="1:40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</row>
    <row r="265" spans="1:40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</row>
    <row r="266" spans="1:40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</row>
    <row r="267" spans="1:40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</row>
    <row r="268" spans="1:40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</row>
    <row r="269" spans="1:40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</row>
    <row r="270" spans="1:40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</row>
    <row r="271" spans="1:40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</row>
    <row r="272" spans="1:40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</row>
    <row r="273" spans="1:40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</row>
    <row r="274" spans="1:40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</row>
    <row r="275" spans="1:40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</row>
    <row r="276" spans="1:40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</row>
    <row r="277" spans="1:40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</row>
    <row r="278" spans="1:40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7819.2389999999996</v>
      </c>
      <c r="F278">
        <v>0</v>
      </c>
      <c r="G278">
        <v>3479.26</v>
      </c>
      <c r="H278">
        <v>0</v>
      </c>
      <c r="I278">
        <v>0</v>
      </c>
      <c r="J278">
        <v>16.687999999999999</v>
      </c>
      <c r="K278">
        <v>10811.254000000001</v>
      </c>
      <c r="L278">
        <v>2165.9490000000001</v>
      </c>
      <c r="M278">
        <v>1119.5250000000001</v>
      </c>
      <c r="N278">
        <v>818.27800000000002</v>
      </c>
      <c r="O278">
        <v>68.793999999999997</v>
      </c>
      <c r="P278">
        <v>6802.0990000000002</v>
      </c>
      <c r="Q278">
        <v>3961.308</v>
      </c>
      <c r="R278">
        <v>878.43700000000001</v>
      </c>
      <c r="S278">
        <v>516.67100000000005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681.59900000000005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</row>
    <row r="279" spans="1:40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</row>
    <row r="280" spans="1:40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</row>
    <row r="281" spans="1:40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</row>
    <row r="282" spans="1:40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</row>
    <row r="283" spans="1:40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</row>
    <row r="284" spans="1:40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</row>
    <row r="285" spans="1:40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</row>
    <row r="286" spans="1:40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</row>
    <row r="287" spans="1:40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</row>
    <row r="288" spans="1:40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</row>
    <row r="289" spans="1:40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</row>
    <row r="290" spans="1:40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</row>
    <row r="291" spans="1:40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</row>
    <row r="292" spans="1:40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</row>
    <row r="293" spans="1:40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</row>
    <row r="294" spans="1:40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</row>
    <row r="295" spans="1:40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</row>
    <row r="296" spans="1:40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</row>
    <row r="297" spans="1:40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</row>
    <row r="298" spans="1:40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</row>
    <row r="299" spans="1:40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</row>
    <row r="300" spans="1:40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</row>
    <row r="301" spans="1:40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</row>
    <row r="302" spans="1:40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</row>
    <row r="303" spans="1:40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</row>
    <row r="304" spans="1:40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</row>
    <row r="305" spans="1:40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</row>
    <row r="306" spans="1:40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</row>
    <row r="307" spans="1:40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</row>
    <row r="308" spans="1:40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</row>
    <row r="309" spans="1:40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</row>
    <row r="310" spans="1:40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</row>
    <row r="311" spans="1:40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</row>
    <row r="312" spans="1:40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</row>
    <row r="313" spans="1:40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</row>
    <row r="314" spans="1:40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</row>
    <row r="315" spans="1:40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</row>
    <row r="316" spans="1:40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</row>
    <row r="317" spans="1:40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</row>
    <row r="318" spans="1:40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</row>
    <row r="319" spans="1:40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</row>
    <row r="320" spans="1:40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</row>
    <row r="321" spans="1:40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</row>
    <row r="322" spans="1:40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</row>
    <row r="323" spans="1:40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</row>
    <row r="324" spans="1:40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</row>
    <row r="325" spans="1:40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</row>
    <row r="326" spans="1:40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</row>
    <row r="327" spans="1:40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</row>
    <row r="328" spans="1:40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</row>
    <row r="329" spans="1:40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</row>
    <row r="330" spans="1:40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</row>
    <row r="331" spans="1:40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</row>
    <row r="332" spans="1:40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</row>
    <row r="333" spans="1:40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111.709</v>
      </c>
      <c r="F333">
        <v>77.16</v>
      </c>
      <c r="G333">
        <v>166.34800000000001</v>
      </c>
      <c r="H333">
        <v>0</v>
      </c>
      <c r="I333">
        <v>114.405</v>
      </c>
      <c r="J333">
        <v>83.296999999999997</v>
      </c>
      <c r="K333">
        <v>273.66800000000001</v>
      </c>
      <c r="L333">
        <v>87.796999999999997</v>
      </c>
      <c r="M333">
        <v>0</v>
      </c>
      <c r="N333">
        <v>121.048</v>
      </c>
      <c r="O333">
        <v>3.722</v>
      </c>
      <c r="P333">
        <v>289.14999999999998</v>
      </c>
      <c r="Q333">
        <v>103.69199999999999</v>
      </c>
      <c r="R333">
        <v>84.378</v>
      </c>
      <c r="S333">
        <v>39.695999999999998</v>
      </c>
      <c r="T333">
        <v>0</v>
      </c>
      <c r="U333">
        <v>3.855</v>
      </c>
      <c r="V333">
        <v>830.22799999999995</v>
      </c>
      <c r="W333">
        <v>67.783000000000001</v>
      </c>
      <c r="X333">
        <v>16.329000000000001</v>
      </c>
      <c r="Y333">
        <v>0</v>
      </c>
      <c r="Z333">
        <v>33.268999999999998</v>
      </c>
      <c r="AA333">
        <v>1.5629999999999999</v>
      </c>
      <c r="AB333">
        <v>376.90600000000001</v>
      </c>
      <c r="AC333">
        <v>222.911</v>
      </c>
      <c r="AD333">
        <v>0</v>
      </c>
      <c r="AE333">
        <v>2.1619999999999999</v>
      </c>
      <c r="AF333">
        <v>0</v>
      </c>
      <c r="AG333">
        <v>0</v>
      </c>
      <c r="AH333">
        <v>3.3490000000000002</v>
      </c>
      <c r="AI333">
        <v>0</v>
      </c>
      <c r="AJ333">
        <v>1.335</v>
      </c>
      <c r="AK333">
        <v>0.75600000000000001</v>
      </c>
      <c r="AL333">
        <v>0</v>
      </c>
      <c r="AM333">
        <v>0</v>
      </c>
      <c r="AN333">
        <v>2.407</v>
      </c>
    </row>
    <row r="334" spans="1:40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-58.079000000000001</v>
      </c>
      <c r="F334">
        <v>-188.21299999999999</v>
      </c>
      <c r="G334">
        <v>-155.07499999999999</v>
      </c>
      <c r="H334">
        <v>-7.3940000000000001</v>
      </c>
      <c r="I334">
        <v>-56.881</v>
      </c>
      <c r="J334">
        <v>-46.113</v>
      </c>
      <c r="K334">
        <v>-86.373999999999995</v>
      </c>
      <c r="L334">
        <v>-252.11099999999999</v>
      </c>
      <c r="M334">
        <v>-12.907</v>
      </c>
      <c r="N334">
        <v>-19.367000000000001</v>
      </c>
      <c r="O334">
        <v>-23.532</v>
      </c>
      <c r="P334">
        <v>-112.27500000000001</v>
      </c>
      <c r="Q334">
        <v>-61.112000000000002</v>
      </c>
      <c r="R334">
        <v>-22.672000000000001</v>
      </c>
      <c r="S334">
        <v>-116.92700000000001</v>
      </c>
      <c r="T334">
        <v>-51.354999999999997</v>
      </c>
      <c r="U334">
        <v>-7.8630000000000004</v>
      </c>
      <c r="V334">
        <v>-8.4879999999999995</v>
      </c>
      <c r="W334">
        <v>-2.8340000000000001</v>
      </c>
      <c r="X334">
        <v>-0.34100000000000003</v>
      </c>
      <c r="Y334">
        <v>-1.496</v>
      </c>
      <c r="Z334">
        <v>-8.3070000000000004</v>
      </c>
      <c r="AA334">
        <v>-4.6710000000000003</v>
      </c>
      <c r="AB334">
        <v>-23.004999999999999</v>
      </c>
      <c r="AC334">
        <v>-33.906999999999996</v>
      </c>
      <c r="AD334">
        <v>-10.968999999999999</v>
      </c>
      <c r="AE334">
        <v>-12.731999999999999</v>
      </c>
      <c r="AF334">
        <v>-9.8379999999999992</v>
      </c>
      <c r="AG334">
        <v>-19.754000000000001</v>
      </c>
      <c r="AH334">
        <v>-10.16</v>
      </c>
      <c r="AI334">
        <v>-3.5409999999999999</v>
      </c>
      <c r="AJ334">
        <v>-10.788</v>
      </c>
      <c r="AK334">
        <v>-2.2320000000000002</v>
      </c>
      <c r="AL334">
        <v>-157.45400000000001</v>
      </c>
      <c r="AM334">
        <v>-2.2120000000000002</v>
      </c>
      <c r="AN334">
        <v>-5.0620000000000003</v>
      </c>
    </row>
    <row r="335" spans="1:40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-218.52099999999999</v>
      </c>
      <c r="F335">
        <v>-120.15600000000001</v>
      </c>
      <c r="G335">
        <v>-1.786</v>
      </c>
      <c r="H335">
        <v>0</v>
      </c>
      <c r="I335">
        <v>-4.2160000000000002</v>
      </c>
      <c r="J335">
        <v>-0.02</v>
      </c>
      <c r="K335">
        <v>-1.6759999999999999</v>
      </c>
      <c r="L335">
        <v>-68.861000000000004</v>
      </c>
      <c r="M335">
        <v>0</v>
      </c>
      <c r="N335">
        <v>-3.7370000000000001</v>
      </c>
      <c r="O335">
        <v>-7.3979999999999997</v>
      </c>
      <c r="P335">
        <v>-1.79</v>
      </c>
      <c r="Q335">
        <v>-3.6419999999999999</v>
      </c>
      <c r="R335">
        <v>-9.3420000000000005</v>
      </c>
      <c r="S335">
        <v>-40.655999999999999</v>
      </c>
      <c r="T335">
        <v>-28.582000000000001</v>
      </c>
      <c r="U335">
        <v>-6.0000000000000001E-3</v>
      </c>
      <c r="V335">
        <v>-38.270000000000003</v>
      </c>
      <c r="W335">
        <v>-11.974</v>
      </c>
      <c r="X335">
        <v>-0.52100000000000002</v>
      </c>
      <c r="Y335">
        <v>-7.2590000000000003</v>
      </c>
      <c r="Z335">
        <v>0</v>
      </c>
      <c r="AA335">
        <v>0</v>
      </c>
      <c r="AB335">
        <v>0</v>
      </c>
      <c r="AC335">
        <v>-1.52</v>
      </c>
      <c r="AD335">
        <v>0</v>
      </c>
      <c r="AE335">
        <v>0</v>
      </c>
      <c r="AF335">
        <v>0</v>
      </c>
      <c r="AG335">
        <v>0</v>
      </c>
      <c r="AH335">
        <v>-3.61</v>
      </c>
      <c r="AI335">
        <v>-0.94299999999999995</v>
      </c>
      <c r="AJ335">
        <v>0</v>
      </c>
      <c r="AK335">
        <v>0</v>
      </c>
      <c r="AL335">
        <v>0</v>
      </c>
      <c r="AM335">
        <v>0</v>
      </c>
      <c r="AN335">
        <v>-0.78900000000000003</v>
      </c>
    </row>
    <row r="336" spans="1:40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</row>
    <row r="337" spans="1:40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</row>
    <row r="338" spans="1:40" ht="15.75" x14ac:dyDescent="0.25">
      <c r="A338" s="7" t="s">
        <v>605</v>
      </c>
      <c r="B338" s="7" t="s">
        <v>606</v>
      </c>
      <c r="C338" s="7"/>
      <c r="D338" s="7"/>
      <c r="E338">
        <v>118457.963</v>
      </c>
      <c r="F338">
        <v>392098.97200000001</v>
      </c>
      <c r="G338">
        <v>307920.13</v>
      </c>
      <c r="H338">
        <v>17493.758999999998</v>
      </c>
      <c r="I338">
        <v>114256.061</v>
      </c>
      <c r="J338">
        <v>84747.956999999995</v>
      </c>
      <c r="K338">
        <v>150884.81099999999</v>
      </c>
      <c r="L338">
        <v>496981.49900000001</v>
      </c>
      <c r="M338">
        <v>45139.928999999996</v>
      </c>
      <c r="N338">
        <v>67410.997000000003</v>
      </c>
      <c r="O338">
        <v>46842.46</v>
      </c>
      <c r="P338">
        <v>220202.34099999999</v>
      </c>
      <c r="Q338">
        <v>127838.902</v>
      </c>
      <c r="R338">
        <v>49570.582000000002</v>
      </c>
      <c r="S338">
        <v>233105.927</v>
      </c>
      <c r="T338">
        <v>102638.399</v>
      </c>
      <c r="U338">
        <v>18047.830000000002</v>
      </c>
      <c r="V338">
        <v>509067.07699999999</v>
      </c>
      <c r="W338">
        <v>317402.20600000001</v>
      </c>
      <c r="X338">
        <v>18673.183000000001</v>
      </c>
      <c r="Y338">
        <v>498327.38500000001</v>
      </c>
      <c r="Z338">
        <v>15738.615</v>
      </c>
      <c r="AA338">
        <v>9581.3690000000006</v>
      </c>
      <c r="AB338">
        <v>232491.64600000001</v>
      </c>
      <c r="AC338">
        <v>116607.462</v>
      </c>
      <c r="AD338">
        <v>23910.973999999998</v>
      </c>
      <c r="AE338">
        <v>25556.33</v>
      </c>
      <c r="AF338">
        <v>13808.511</v>
      </c>
      <c r="AG338">
        <v>31377.937000000002</v>
      </c>
      <c r="AH338">
        <v>19740.147000000001</v>
      </c>
      <c r="AI338">
        <v>6009.9229999999998</v>
      </c>
      <c r="AJ338">
        <v>23903.059000000001</v>
      </c>
      <c r="AK338">
        <v>4000.2359999999999</v>
      </c>
      <c r="AL338">
        <v>17364.631000000001</v>
      </c>
      <c r="AM338">
        <v>4384.6080000000002</v>
      </c>
      <c r="AN338">
        <v>10335.072</v>
      </c>
    </row>
    <row r="340" spans="1:40" ht="15.75" x14ac:dyDescent="0.25">
      <c r="A340" s="7" t="s">
        <v>607</v>
      </c>
      <c r="E340">
        <f t="shared" ref="E340:AK340" si="0">SUM(E5:E337)-E338</f>
        <v>0</v>
      </c>
      <c r="F340">
        <f t="shared" si="0"/>
        <v>0</v>
      </c>
      <c r="G340">
        <f t="shared" si="0"/>
        <v>0</v>
      </c>
      <c r="H340">
        <f t="shared" si="0"/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>SUM(P5:P337)-P338</f>
        <v>0</v>
      </c>
      <c r="Q340">
        <f t="shared" si="0"/>
        <v>0</v>
      </c>
      <c r="R340">
        <f t="shared" si="0"/>
        <v>0</v>
      </c>
      <c r="S340">
        <f t="shared" si="0"/>
        <v>0</v>
      </c>
      <c r="T340">
        <f t="shared" si="0"/>
        <v>0</v>
      </c>
      <c r="U340">
        <f>SUM(U5:U337)-U338</f>
        <v>0</v>
      </c>
      <c r="V340">
        <f t="shared" si="0"/>
        <v>0</v>
      </c>
      <c r="W340">
        <f t="shared" si="0"/>
        <v>0</v>
      </c>
      <c r="X340">
        <f t="shared" si="0"/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 t="shared" si="0"/>
        <v>0</v>
      </c>
      <c r="AJ340">
        <f t="shared" si="0"/>
        <v>0</v>
      </c>
      <c r="AK340">
        <f t="shared" si="0"/>
        <v>0</v>
      </c>
      <c r="AL340">
        <f>SUM(AL5:AL337)-AL338</f>
        <v>0</v>
      </c>
      <c r="AM340">
        <f>SUM(AM5:AM337)-AM338</f>
        <v>0</v>
      </c>
      <c r="AN340">
        <f>SUM(AN5:AN337)-AN338</f>
        <v>0</v>
      </c>
    </row>
    <row r="342" spans="1:40" x14ac:dyDescent="0.2">
      <c r="A342" t="s">
        <v>608</v>
      </c>
      <c r="D342">
        <v>1</v>
      </c>
      <c r="E342" s="11">
        <f t="shared" ref="E342:AK342" si="1">SUMIF($D$4:$D$336,$D$342,E4:E336)</f>
        <v>3551.7919999999999</v>
      </c>
      <c r="F342" s="11">
        <f t="shared" si="1"/>
        <v>30776.868999999999</v>
      </c>
      <c r="G342" s="11">
        <f t="shared" si="1"/>
        <v>9374.5700000000015</v>
      </c>
      <c r="H342" s="11">
        <f t="shared" si="1"/>
        <v>-152.95699999999999</v>
      </c>
      <c r="I342" s="11">
        <f t="shared" si="1"/>
        <v>4182.0680000000002</v>
      </c>
      <c r="J342" s="11">
        <f t="shared" si="1"/>
        <v>2757.7200000000003</v>
      </c>
      <c r="K342" s="11">
        <f t="shared" si="1"/>
        <v>2031.0889999999999</v>
      </c>
      <c r="L342" s="11">
        <f t="shared" si="1"/>
        <v>27910.973999999998</v>
      </c>
      <c r="M342" s="11">
        <f t="shared" si="1"/>
        <v>994.96600000000001</v>
      </c>
      <c r="N342" s="11">
        <f t="shared" si="1"/>
        <v>2720.9659999999999</v>
      </c>
      <c r="O342" s="11">
        <f t="shared" si="1"/>
        <v>3515.933</v>
      </c>
      <c r="P342" s="11">
        <f>SUMIF($D$4:$D$336,$D$342,P4:P336)</f>
        <v>9625.4650000000001</v>
      </c>
      <c r="Q342" s="11">
        <f t="shared" si="1"/>
        <v>5785.9409999999989</v>
      </c>
      <c r="R342" s="11">
        <f t="shared" si="1"/>
        <v>484.09799999999996</v>
      </c>
      <c r="S342" s="11">
        <f t="shared" si="1"/>
        <v>11099.57</v>
      </c>
      <c r="T342" s="11">
        <f t="shared" si="1"/>
        <v>13243.471999999998</v>
      </c>
      <c r="U342" s="11">
        <f>SUMIF($D$4:$D$336,$D$342,U4:U336)</f>
        <v>849.221</v>
      </c>
      <c r="V342" s="11">
        <f t="shared" si="1"/>
        <v>23537.178999999996</v>
      </c>
      <c r="W342" s="11">
        <f t="shared" si="1"/>
        <v>18145.027000000002</v>
      </c>
      <c r="X342" s="11">
        <f t="shared" si="1"/>
        <v>1016.813</v>
      </c>
      <c r="Y342" s="11">
        <f t="shared" si="1"/>
        <v>55473.070999999996</v>
      </c>
      <c r="Z342" s="11">
        <f t="shared" si="1"/>
        <v>574.279</v>
      </c>
      <c r="AA342" s="11">
        <f t="shared" si="1"/>
        <v>164.61499999999998</v>
      </c>
      <c r="AB342" s="11">
        <f t="shared" si="1"/>
        <v>8289.469000000001</v>
      </c>
      <c r="AC342" s="11">
        <f t="shared" si="1"/>
        <v>2608.3349999999996</v>
      </c>
      <c r="AD342" s="11">
        <f t="shared" si="1"/>
        <v>2195.9369999999999</v>
      </c>
      <c r="AE342" s="11">
        <f t="shared" si="1"/>
        <v>1763.904</v>
      </c>
      <c r="AF342" s="11">
        <f t="shared" si="1"/>
        <v>1252.606</v>
      </c>
      <c r="AG342" s="11">
        <f t="shared" si="1"/>
        <v>3753.6350000000002</v>
      </c>
      <c r="AH342" s="11">
        <f t="shared" si="1"/>
        <v>1986.144</v>
      </c>
      <c r="AI342" s="11">
        <f t="shared" si="1"/>
        <v>519.38</v>
      </c>
      <c r="AJ342" s="11">
        <f t="shared" si="1"/>
        <v>1964.597</v>
      </c>
      <c r="AK342" s="11">
        <f t="shared" si="1"/>
        <v>72.935000000000002</v>
      </c>
      <c r="AL342" s="11">
        <f>SUMIF($D$4:$D$336,$D$342,AL4:AL336)</f>
        <v>1814.242</v>
      </c>
      <c r="AM342" s="11">
        <f>SUMIF($D$4:$D$336,$D$342,AM4:AM336)</f>
        <v>504.10300000000001</v>
      </c>
      <c r="AN342" s="11">
        <f>SUMIF($D$4:$D$336,$D$342,AN4:AN336)</f>
        <v>414.94900000000001</v>
      </c>
    </row>
    <row r="343" spans="1:40" x14ac:dyDescent="0.2">
      <c r="A343" t="s">
        <v>609</v>
      </c>
      <c r="D343">
        <v>2</v>
      </c>
      <c r="E343" s="11">
        <f t="shared" ref="E343:AK343" si="2">SUMIF($D$4:$D$336,$D$343,E4:E336)</f>
        <v>42430.796999999991</v>
      </c>
      <c r="F343" s="11">
        <f t="shared" si="2"/>
        <v>77588.743000000002</v>
      </c>
      <c r="G343" s="11">
        <f t="shared" si="2"/>
        <v>69058.513000000006</v>
      </c>
      <c r="H343" s="11">
        <f t="shared" si="2"/>
        <v>17201.396000000001</v>
      </c>
      <c r="I343" s="11">
        <f t="shared" si="2"/>
        <v>38526.089999999997</v>
      </c>
      <c r="J343" s="11">
        <f t="shared" si="2"/>
        <v>15997.219000000001</v>
      </c>
      <c r="K343" s="11">
        <f t="shared" si="2"/>
        <v>55853.116999999998</v>
      </c>
      <c r="L343" s="11">
        <f t="shared" si="2"/>
        <v>98026.701000000001</v>
      </c>
      <c r="M343" s="11">
        <f t="shared" si="2"/>
        <v>42673.725000000006</v>
      </c>
      <c r="N343" s="11">
        <f t="shared" si="2"/>
        <v>24338.76</v>
      </c>
      <c r="O343" s="11">
        <f t="shared" si="2"/>
        <v>0</v>
      </c>
      <c r="P343" s="11">
        <f>SUMIF($D$4:$D$336,$D$343,P4:P336)</f>
        <v>44522.936999999998</v>
      </c>
      <c r="Q343" s="11">
        <f t="shared" si="2"/>
        <v>25771.657999999999</v>
      </c>
      <c r="R343" s="11">
        <f t="shared" si="2"/>
        <v>16132.737000000001</v>
      </c>
      <c r="S343" s="11">
        <f t="shared" si="2"/>
        <v>0</v>
      </c>
      <c r="T343" s="11">
        <f t="shared" si="2"/>
        <v>51423.582999999999</v>
      </c>
      <c r="U343" s="11">
        <f>SUMIF($D$4:$D$336,$D$343,U4:U336)</f>
        <v>0</v>
      </c>
      <c r="V343" s="11">
        <f t="shared" si="2"/>
        <v>153680.71600000001</v>
      </c>
      <c r="W343" s="11">
        <f t="shared" si="2"/>
        <v>1590.9839999999999</v>
      </c>
      <c r="X343" s="11">
        <f t="shared" si="2"/>
        <v>3548.3020000000001</v>
      </c>
      <c r="Y343" s="11">
        <f t="shared" si="2"/>
        <v>239647.09599999999</v>
      </c>
      <c r="Z343" s="11">
        <f t="shared" si="2"/>
        <v>6537.0969999999998</v>
      </c>
      <c r="AA343" s="11">
        <f t="shared" si="2"/>
        <v>0</v>
      </c>
      <c r="AB343" s="11">
        <f t="shared" si="2"/>
        <v>70585.854999999996</v>
      </c>
      <c r="AC343" s="11">
        <f t="shared" si="2"/>
        <v>27288.556</v>
      </c>
      <c r="AD343" s="11">
        <f t="shared" si="2"/>
        <v>10583.14</v>
      </c>
      <c r="AE343" s="11">
        <f t="shared" si="2"/>
        <v>11230.522999999999</v>
      </c>
      <c r="AF343" s="11">
        <f t="shared" si="2"/>
        <v>1688.1120000000001</v>
      </c>
      <c r="AG343" s="11">
        <f t="shared" si="2"/>
        <v>13446.299000000001</v>
      </c>
      <c r="AH343" s="11">
        <f t="shared" si="2"/>
        <v>8826.4770000000008</v>
      </c>
      <c r="AI343" s="11">
        <f t="shared" si="2"/>
        <v>1205.2860000000001</v>
      </c>
      <c r="AJ343" s="11">
        <f t="shared" si="2"/>
        <v>0</v>
      </c>
      <c r="AK343" s="11">
        <f t="shared" si="2"/>
        <v>0</v>
      </c>
      <c r="AL343" s="11">
        <f>SUMIF($D$4:$D$336,$D$343,AL4:AL336)</f>
        <v>8372.0859999999993</v>
      </c>
      <c r="AM343" s="11">
        <f>SUMIF($D$4:$D$336,$D$343,AM4:AM336)</f>
        <v>886.99300000000005</v>
      </c>
      <c r="AN343" s="11">
        <f>SUMIF($D$4:$D$336,$D$343,AN4:AN336)</f>
        <v>0</v>
      </c>
    </row>
    <row r="344" spans="1:40" x14ac:dyDescent="0.2">
      <c r="A344" t="s">
        <v>610</v>
      </c>
      <c r="D344">
        <v>3</v>
      </c>
      <c r="E344" s="11">
        <f t="shared" ref="E344:AK344" si="3">SUMIF($D$4:$D$336,$D$344,E4:E336)</f>
        <v>51774.987000000008</v>
      </c>
      <c r="F344" s="11">
        <f t="shared" si="3"/>
        <v>0</v>
      </c>
      <c r="G344" s="11">
        <f t="shared" si="3"/>
        <v>70837.112999999998</v>
      </c>
      <c r="H344" s="11">
        <f t="shared" si="3"/>
        <v>452.714</v>
      </c>
      <c r="I344" s="11">
        <f t="shared" si="3"/>
        <v>32787.777999999998</v>
      </c>
      <c r="J344" s="11">
        <f t="shared" si="3"/>
        <v>19253.925999999999</v>
      </c>
      <c r="K344" s="11">
        <f t="shared" si="3"/>
        <v>65579.133000000016</v>
      </c>
      <c r="L344" s="11">
        <f t="shared" si="3"/>
        <v>0</v>
      </c>
      <c r="M344" s="11">
        <f t="shared" si="3"/>
        <v>189.18</v>
      </c>
      <c r="N344" s="11">
        <f t="shared" si="3"/>
        <v>23139.751</v>
      </c>
      <c r="O344" s="11">
        <f t="shared" si="3"/>
        <v>0</v>
      </c>
      <c r="P344" s="11">
        <f>SUMIF($D$4:$D$336,$D$344,P4:P336)</f>
        <v>51901.825000000004</v>
      </c>
      <c r="Q344" s="11">
        <f t="shared" si="3"/>
        <v>27635.518000000004</v>
      </c>
      <c r="R344" s="11">
        <f t="shared" si="3"/>
        <v>19539.319</v>
      </c>
      <c r="S344" s="11">
        <f t="shared" si="3"/>
        <v>0</v>
      </c>
      <c r="T344" s="11">
        <f t="shared" si="3"/>
        <v>0</v>
      </c>
      <c r="U344" s="11">
        <f>SUMIF($D$4:$D$336,$D$344,U4:U336)</f>
        <v>7089.482</v>
      </c>
      <c r="V344" s="11">
        <f t="shared" si="3"/>
        <v>172706.084</v>
      </c>
      <c r="W344" s="11">
        <f t="shared" si="3"/>
        <v>0</v>
      </c>
      <c r="X344" s="11">
        <f t="shared" si="3"/>
        <v>4303.259</v>
      </c>
      <c r="Y344" s="11">
        <f t="shared" si="3"/>
        <v>0</v>
      </c>
      <c r="Z344" s="11">
        <f t="shared" si="3"/>
        <v>7026.3690000000006</v>
      </c>
      <c r="AA344" s="11">
        <f t="shared" si="3"/>
        <v>0</v>
      </c>
      <c r="AB344" s="11">
        <f t="shared" si="3"/>
        <v>60165.046000000002</v>
      </c>
      <c r="AC344" s="11">
        <f t="shared" si="3"/>
        <v>25681.018</v>
      </c>
      <c r="AD344" s="11">
        <f t="shared" si="3"/>
        <v>0</v>
      </c>
      <c r="AE344" s="11">
        <f t="shared" si="3"/>
        <v>0</v>
      </c>
      <c r="AF344" s="11">
        <f t="shared" si="3"/>
        <v>0</v>
      </c>
      <c r="AG344" s="11">
        <f t="shared" si="3"/>
        <v>477.68099999999998</v>
      </c>
      <c r="AH344" s="11">
        <f t="shared" si="3"/>
        <v>0</v>
      </c>
      <c r="AI344" s="11">
        <f t="shared" si="3"/>
        <v>0</v>
      </c>
      <c r="AJ344" s="11">
        <f t="shared" si="3"/>
        <v>0</v>
      </c>
      <c r="AK344" s="11">
        <f t="shared" si="3"/>
        <v>1282.636</v>
      </c>
      <c r="AL344" s="11">
        <f>SUMIF($D$4:$D$336,$D$344,AL4:AL336)</f>
        <v>0</v>
      </c>
      <c r="AM344" s="11">
        <f>SUMIF($D$4:$D$336,$D$344,AM4:AM336)</f>
        <v>0</v>
      </c>
      <c r="AN344" s="11">
        <f>SUMIF($D$4:$D$336,$D$344,AN4:AN336)</f>
        <v>0</v>
      </c>
    </row>
    <row r="345" spans="1:40" x14ac:dyDescent="0.2">
      <c r="A345" t="s">
        <v>611</v>
      </c>
      <c r="B345">
        <v>7</v>
      </c>
      <c r="D345">
        <v>4</v>
      </c>
      <c r="E345" s="11">
        <f t="shared" ref="E345:AK345" si="4">SUMIF($D$4:$D$336,$D$345,E4:E336)</f>
        <v>12164.008000000002</v>
      </c>
      <c r="F345" s="11">
        <f t="shared" si="4"/>
        <v>283250.24500000005</v>
      </c>
      <c r="G345" s="11">
        <f t="shared" si="4"/>
        <v>155045.46800000002</v>
      </c>
      <c r="H345" s="11">
        <f t="shared" si="4"/>
        <v>0</v>
      </c>
      <c r="I345" s="11">
        <f t="shared" si="4"/>
        <v>38635.006000000008</v>
      </c>
      <c r="J345" s="11">
        <f t="shared" si="4"/>
        <v>46671.737000000001</v>
      </c>
      <c r="K345" s="11">
        <f t="shared" si="4"/>
        <v>15299.346</v>
      </c>
      <c r="L345" s="11">
        <f t="shared" si="4"/>
        <v>369111.05</v>
      </c>
      <c r="M345" s="11">
        <f t="shared" si="4"/>
        <v>175.44</v>
      </c>
      <c r="N345" s="11">
        <f t="shared" si="4"/>
        <v>16252.224</v>
      </c>
      <c r="O345" s="11">
        <f t="shared" si="4"/>
        <v>43255.487000000001</v>
      </c>
      <c r="P345" s="11">
        <f>SUMIF($D$4:$D$336,$D$345,P4:P336)</f>
        <v>107174.93000000001</v>
      </c>
      <c r="Q345" s="11">
        <f t="shared" si="4"/>
        <v>64564.683000000005</v>
      </c>
      <c r="R345" s="11">
        <f t="shared" si="4"/>
        <v>12417.234999999999</v>
      </c>
      <c r="S345" s="11">
        <f t="shared" si="4"/>
        <v>221607.573</v>
      </c>
      <c r="T345" s="11">
        <f t="shared" si="4"/>
        <v>38051.281000000003</v>
      </c>
      <c r="U345" s="11">
        <f>SUMIF($D$4:$D$336,$D$345,U4:U336)</f>
        <v>10113.141000000001</v>
      </c>
      <c r="V345" s="11">
        <f t="shared" si="4"/>
        <v>157765.94700000001</v>
      </c>
      <c r="W345" s="11">
        <f t="shared" si="4"/>
        <v>297613.21999999997</v>
      </c>
      <c r="X345" s="11">
        <f t="shared" si="4"/>
        <v>9770.8280000000013</v>
      </c>
      <c r="Y345" s="11">
        <f t="shared" si="4"/>
        <v>203215.973</v>
      </c>
      <c r="Z345" s="11">
        <f t="shared" si="4"/>
        <v>1575.9079999999999</v>
      </c>
      <c r="AA345" s="11">
        <f t="shared" si="4"/>
        <v>9419.862000000001</v>
      </c>
      <c r="AB345" s="11">
        <f t="shared" si="4"/>
        <v>93097.375</v>
      </c>
      <c r="AC345" s="11">
        <f t="shared" si="4"/>
        <v>58839.027000000002</v>
      </c>
      <c r="AD345" s="11">
        <f t="shared" si="4"/>
        <v>11142.866</v>
      </c>
      <c r="AE345" s="11">
        <f t="shared" si="4"/>
        <v>12572.473</v>
      </c>
      <c r="AF345" s="11">
        <f t="shared" si="4"/>
        <v>10877.630999999999</v>
      </c>
      <c r="AG345" s="11">
        <f t="shared" si="4"/>
        <v>13720.076000000001</v>
      </c>
      <c r="AH345" s="11">
        <f t="shared" si="4"/>
        <v>8937.9470000000001</v>
      </c>
      <c r="AI345" s="11">
        <f t="shared" si="4"/>
        <v>4289.741</v>
      </c>
      <c r="AJ345" s="11">
        <f t="shared" si="4"/>
        <v>21947.915000000001</v>
      </c>
      <c r="AK345" s="11">
        <f t="shared" si="4"/>
        <v>2646.1410000000001</v>
      </c>
      <c r="AL345" s="11">
        <f>SUMIF($D$4:$D$336,$D$345,AL4:AL336)</f>
        <v>7335.7569999999996</v>
      </c>
      <c r="AM345" s="11">
        <f>SUMIF($D$4:$D$336,$D$345,AM4:AM336)</f>
        <v>2995.7240000000002</v>
      </c>
      <c r="AN345" s="11">
        <f>SUMIF($D$4:$D$336,$D$345,AN4:AN336)</f>
        <v>9923.5669999999991</v>
      </c>
    </row>
    <row r="346" spans="1:40" x14ac:dyDescent="0.2">
      <c r="A346" t="s">
        <v>612</v>
      </c>
      <c r="D346">
        <v>5</v>
      </c>
      <c r="E346" s="11">
        <f t="shared" ref="E346:AK346" si="5">SUMIF($D$4:$D$336,$D$346,E4:E336)</f>
        <v>7819.2389999999996</v>
      </c>
      <c r="F346" s="11">
        <f t="shared" si="5"/>
        <v>0</v>
      </c>
      <c r="G346" s="11">
        <f t="shared" si="5"/>
        <v>3479.26</v>
      </c>
      <c r="H346" s="11">
        <f t="shared" si="5"/>
        <v>0</v>
      </c>
      <c r="I346" s="11">
        <f t="shared" si="5"/>
        <v>0</v>
      </c>
      <c r="J346" s="11">
        <f t="shared" si="5"/>
        <v>16.687999999999999</v>
      </c>
      <c r="K346" s="11">
        <f t="shared" si="5"/>
        <v>10811.254000000001</v>
      </c>
      <c r="L346" s="11">
        <f t="shared" si="5"/>
        <v>2165.9490000000001</v>
      </c>
      <c r="M346" s="11">
        <f t="shared" si="5"/>
        <v>1119.5250000000001</v>
      </c>
      <c r="N346" s="11">
        <f t="shared" si="5"/>
        <v>818.27800000000002</v>
      </c>
      <c r="O346" s="11">
        <f t="shared" si="5"/>
        <v>68.793999999999997</v>
      </c>
      <c r="P346" s="11">
        <f>SUMIF($D$4:$D$336,$D$346,P4:P336)</f>
        <v>6802.0990000000002</v>
      </c>
      <c r="Q346" s="11">
        <f t="shared" si="5"/>
        <v>3961.308</v>
      </c>
      <c r="R346" s="11">
        <f t="shared" si="5"/>
        <v>878.43700000000001</v>
      </c>
      <c r="S346" s="11">
        <f t="shared" si="5"/>
        <v>516.67100000000005</v>
      </c>
      <c r="T346" s="11">
        <f t="shared" si="5"/>
        <v>0</v>
      </c>
      <c r="U346" s="11">
        <f>SUMIF($D$4:$D$336,$D$346,U4:U336)</f>
        <v>0</v>
      </c>
      <c r="V346" s="11">
        <f t="shared" si="5"/>
        <v>0</v>
      </c>
      <c r="W346" s="11">
        <f t="shared" si="5"/>
        <v>0</v>
      </c>
      <c r="X346" s="11">
        <f t="shared" si="5"/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681.59900000000005</v>
      </c>
      <c r="AD346" s="11">
        <f t="shared" si="5"/>
        <v>0</v>
      </c>
      <c r="AE346" s="11">
        <f t="shared" si="5"/>
        <v>0</v>
      </c>
      <c r="AF346" s="11">
        <f t="shared" si="5"/>
        <v>0</v>
      </c>
      <c r="AG346" s="11">
        <f t="shared" si="5"/>
        <v>0</v>
      </c>
      <c r="AH346" s="11">
        <f t="shared" si="5"/>
        <v>0</v>
      </c>
      <c r="AI346" s="11">
        <f t="shared" si="5"/>
        <v>0</v>
      </c>
      <c r="AJ346" s="11">
        <f t="shared" si="5"/>
        <v>0</v>
      </c>
      <c r="AK346" s="11">
        <f t="shared" si="5"/>
        <v>0</v>
      </c>
      <c r="AL346" s="11">
        <f>SUMIF($D$4:$D$336,$D$346,AL4:AL336)</f>
        <v>0</v>
      </c>
      <c r="AM346" s="11">
        <f>SUMIF($D$4:$D$336,$D$346,AM4:AM336)</f>
        <v>0</v>
      </c>
      <c r="AN346" s="11">
        <f>SUMIF($D$4:$D$336,$D$346,AN4:AN336)</f>
        <v>0</v>
      </c>
    </row>
    <row r="347" spans="1:40" x14ac:dyDescent="0.2">
      <c r="A347" t="s">
        <v>613</v>
      </c>
      <c r="B347">
        <v>7</v>
      </c>
      <c r="D347">
        <v>6</v>
      </c>
      <c r="E347" s="11">
        <f t="shared" ref="E347:AK347" si="6">SUMIF($D$4:$D$336,$D$347,E4:E336)+SUMIF($D$4:$D$336,$B$347,E4:E336)</f>
        <v>717.1400000000001</v>
      </c>
      <c r="F347" s="11">
        <f t="shared" si="6"/>
        <v>483.11499999999995</v>
      </c>
      <c r="G347" s="11">
        <f t="shared" si="6"/>
        <v>125.20600000000002</v>
      </c>
      <c r="H347" s="11">
        <f t="shared" si="6"/>
        <v>-7.3940000000000001</v>
      </c>
      <c r="I347" s="11">
        <f t="shared" si="6"/>
        <v>125.11900000000001</v>
      </c>
      <c r="J347" s="11">
        <f t="shared" si="6"/>
        <v>50.666999999999994</v>
      </c>
      <c r="K347" s="11">
        <f t="shared" si="6"/>
        <v>1310.8720000000001</v>
      </c>
      <c r="L347" s="11">
        <f t="shared" si="6"/>
        <v>-233.17500000000001</v>
      </c>
      <c r="M347" s="11">
        <f t="shared" si="6"/>
        <v>-12.907</v>
      </c>
      <c r="N347" s="11">
        <f t="shared" si="6"/>
        <v>141.01800000000003</v>
      </c>
      <c r="O347" s="11">
        <f t="shared" si="6"/>
        <v>2.2460000000000022</v>
      </c>
      <c r="P347" s="11">
        <f>SUMIF($D$4:$D$336,$D$347,P4:P336)+SUMIF($D$4:$D$336,$B$347,P4:P336)</f>
        <v>175.08499999999998</v>
      </c>
      <c r="Q347" s="11">
        <f t="shared" si="6"/>
        <v>119.79400000000001</v>
      </c>
      <c r="R347" s="11">
        <f t="shared" si="6"/>
        <v>118.75599999999999</v>
      </c>
      <c r="S347" s="11">
        <f t="shared" si="6"/>
        <v>-117.887</v>
      </c>
      <c r="T347" s="11">
        <f t="shared" si="6"/>
        <v>-79.936999999999998</v>
      </c>
      <c r="U347" s="11">
        <f>SUMIF($D$4:$D$336,$D$347,U4:U336)+SUMIF($D$4:$D$336,$B$347,U4:U336)</f>
        <v>-4.0140000000000011</v>
      </c>
      <c r="V347" s="11">
        <f t="shared" si="6"/>
        <v>1377.1510000000001</v>
      </c>
      <c r="W347" s="11">
        <f t="shared" si="6"/>
        <v>52.974999999999994</v>
      </c>
      <c r="X347" s="11">
        <f t="shared" si="6"/>
        <v>33.981000000000002</v>
      </c>
      <c r="Y347" s="11">
        <f t="shared" si="6"/>
        <v>-8.7550000000000008</v>
      </c>
      <c r="Z347" s="11">
        <f t="shared" si="6"/>
        <v>24.961999999999996</v>
      </c>
      <c r="AA347" s="11">
        <f t="shared" si="6"/>
        <v>-3.1080000000000005</v>
      </c>
      <c r="AB347" s="11">
        <f t="shared" si="6"/>
        <v>353.90100000000001</v>
      </c>
      <c r="AC347" s="11">
        <f t="shared" si="6"/>
        <v>1508.9270000000001</v>
      </c>
      <c r="AD347" s="11">
        <f t="shared" si="6"/>
        <v>-10.968999999999999</v>
      </c>
      <c r="AE347" s="11">
        <f t="shared" si="6"/>
        <v>-10.57</v>
      </c>
      <c r="AF347" s="11">
        <f t="shared" si="6"/>
        <v>-9.8379999999999992</v>
      </c>
      <c r="AG347" s="11">
        <f t="shared" si="6"/>
        <v>-19.754000000000001</v>
      </c>
      <c r="AH347" s="11">
        <f t="shared" si="6"/>
        <v>-10.420999999999999</v>
      </c>
      <c r="AI347" s="11">
        <f t="shared" si="6"/>
        <v>-4.484</v>
      </c>
      <c r="AJ347" s="11">
        <f t="shared" si="6"/>
        <v>-9.4529999999999994</v>
      </c>
      <c r="AK347" s="11">
        <f t="shared" si="6"/>
        <v>-1.4760000000000002</v>
      </c>
      <c r="AL347" s="11">
        <f>SUMIF($D$4:$D$336,$D$347,AL4:AL336)+SUMIF($D$4:$D$336,$B$347,AL4:AL336)</f>
        <v>-157.45400000000001</v>
      </c>
      <c r="AM347" s="11">
        <f>SUMIF($D$4:$D$336,$D$347,AM4:AM336)+SUMIF($D$4:$D$336,$B$347,AM4:AM336)</f>
        <v>-2.2120000000000002</v>
      </c>
      <c r="AN347" s="11">
        <f>SUMIF($D$4:$D$336,$D$347,AN4:AN336)+SUMIF($D$4:$D$336,$B$347,AN4:AN336)</f>
        <v>-3.4440000000000004</v>
      </c>
    </row>
    <row r="348" spans="1:40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</row>
    <row r="349" spans="1:40" x14ac:dyDescent="0.2">
      <c r="E349">
        <f t="shared" ref="E349:AK349" si="7">SUM(E342:E348)</f>
        <v>118457.963</v>
      </c>
      <c r="F349">
        <f t="shared" si="7"/>
        <v>392098.97200000007</v>
      </c>
      <c r="G349">
        <f t="shared" si="7"/>
        <v>307920.13</v>
      </c>
      <c r="H349">
        <f t="shared" si="7"/>
        <v>17493.759000000002</v>
      </c>
      <c r="I349">
        <f t="shared" si="7"/>
        <v>114256.061</v>
      </c>
      <c r="J349">
        <f t="shared" si="7"/>
        <v>84747.957000000009</v>
      </c>
      <c r="K349">
        <f t="shared" si="7"/>
        <v>150884.81100000002</v>
      </c>
      <c r="L349">
        <f t="shared" si="7"/>
        <v>496981.49900000001</v>
      </c>
      <c r="M349">
        <f t="shared" si="7"/>
        <v>45139.929000000011</v>
      </c>
      <c r="N349">
        <f t="shared" si="7"/>
        <v>67410.997000000003</v>
      </c>
      <c r="O349">
        <f t="shared" si="7"/>
        <v>46842.46</v>
      </c>
      <c r="P349">
        <f>SUM(P342:P348)</f>
        <v>220202.34099999999</v>
      </c>
      <c r="Q349">
        <f t="shared" si="7"/>
        <v>127838.902</v>
      </c>
      <c r="R349">
        <f t="shared" si="7"/>
        <v>49570.581999999995</v>
      </c>
      <c r="S349">
        <f t="shared" si="7"/>
        <v>233105.92700000003</v>
      </c>
      <c r="T349">
        <f t="shared" si="7"/>
        <v>102638.39899999999</v>
      </c>
      <c r="U349">
        <f>SUM(U342:U348)</f>
        <v>18047.830000000002</v>
      </c>
      <c r="V349">
        <f t="shared" si="7"/>
        <v>509067.07700000011</v>
      </c>
      <c r="W349">
        <f t="shared" si="7"/>
        <v>317402.20599999995</v>
      </c>
      <c r="X349">
        <f t="shared" si="7"/>
        <v>18673.183000000001</v>
      </c>
      <c r="Y349">
        <f t="shared" si="7"/>
        <v>498327.38500000001</v>
      </c>
      <c r="Z349">
        <f t="shared" si="7"/>
        <v>15738.615</v>
      </c>
      <c r="AA349">
        <f t="shared" si="7"/>
        <v>9581.3690000000006</v>
      </c>
      <c r="AB349">
        <f t="shared" si="7"/>
        <v>232491.64600000001</v>
      </c>
      <c r="AC349">
        <f t="shared" si="7"/>
        <v>116607.462</v>
      </c>
      <c r="AD349">
        <f t="shared" si="7"/>
        <v>23910.973999999998</v>
      </c>
      <c r="AE349">
        <f t="shared" si="7"/>
        <v>25556.33</v>
      </c>
      <c r="AF349">
        <f t="shared" si="7"/>
        <v>13808.510999999999</v>
      </c>
      <c r="AG349">
        <f t="shared" si="7"/>
        <v>31377.937000000002</v>
      </c>
      <c r="AH349">
        <f t="shared" si="7"/>
        <v>19740.147000000001</v>
      </c>
      <c r="AI349">
        <f t="shared" si="7"/>
        <v>6009.9229999999998</v>
      </c>
      <c r="AJ349">
        <f t="shared" si="7"/>
        <v>23903.059000000001</v>
      </c>
      <c r="AK349">
        <f t="shared" si="7"/>
        <v>4000.2359999999999</v>
      </c>
      <c r="AL349">
        <f>SUM(AL342:AL348)</f>
        <v>17364.630999999998</v>
      </c>
      <c r="AM349">
        <f>SUM(AM342:AM348)</f>
        <v>4384.6079999999993</v>
      </c>
      <c r="AN349">
        <f>SUM(AN342:AN348)</f>
        <v>10335.072</v>
      </c>
    </row>
    <row r="350" spans="1:40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</row>
    <row r="351" spans="1:40" x14ac:dyDescent="0.2">
      <c r="A351" s="9"/>
      <c r="B351" s="9"/>
      <c r="C351" s="9"/>
      <c r="D351" s="9"/>
      <c r="E351" s="9">
        <f t="shared" ref="E351:AK351" si="8">E349-E337</f>
        <v>118457.963</v>
      </c>
      <c r="F351" s="9">
        <f t="shared" si="8"/>
        <v>392098.97200000007</v>
      </c>
      <c r="G351" s="9">
        <f t="shared" si="8"/>
        <v>307920.13</v>
      </c>
      <c r="H351" s="9">
        <f t="shared" si="8"/>
        <v>17493.759000000002</v>
      </c>
      <c r="I351" s="9">
        <f t="shared" si="8"/>
        <v>114256.061</v>
      </c>
      <c r="J351" s="9">
        <f t="shared" si="8"/>
        <v>84747.957000000009</v>
      </c>
      <c r="K351" s="9">
        <f t="shared" si="8"/>
        <v>150884.81100000002</v>
      </c>
      <c r="L351" s="9">
        <f t="shared" si="8"/>
        <v>496981.49900000001</v>
      </c>
      <c r="M351" s="9">
        <f t="shared" si="8"/>
        <v>45139.929000000011</v>
      </c>
      <c r="N351" s="9">
        <f t="shared" si="8"/>
        <v>67410.997000000003</v>
      </c>
      <c r="O351" s="9">
        <f t="shared" si="8"/>
        <v>46842.46</v>
      </c>
      <c r="P351" s="9">
        <f>P349-P337</f>
        <v>220202.34099999999</v>
      </c>
      <c r="Q351" s="9">
        <f t="shared" si="8"/>
        <v>127838.902</v>
      </c>
      <c r="R351" s="9">
        <f t="shared" si="8"/>
        <v>49570.581999999995</v>
      </c>
      <c r="S351" s="9">
        <f t="shared" si="8"/>
        <v>233105.92700000003</v>
      </c>
      <c r="T351" s="9">
        <f t="shared" si="8"/>
        <v>102638.39899999999</v>
      </c>
      <c r="U351" s="9">
        <f>U349-U337</f>
        <v>18047.830000000002</v>
      </c>
      <c r="V351" s="9">
        <f t="shared" si="8"/>
        <v>509067.07700000011</v>
      </c>
      <c r="W351" s="9">
        <f t="shared" si="8"/>
        <v>317402.20599999995</v>
      </c>
      <c r="X351" s="9">
        <f t="shared" si="8"/>
        <v>18673.183000000001</v>
      </c>
      <c r="Y351" s="9">
        <f t="shared" si="8"/>
        <v>498327.38500000001</v>
      </c>
      <c r="Z351" s="9">
        <f t="shared" si="8"/>
        <v>15738.615</v>
      </c>
      <c r="AA351" s="9">
        <f t="shared" si="8"/>
        <v>9581.3690000000006</v>
      </c>
      <c r="AB351" s="9">
        <f t="shared" si="8"/>
        <v>232491.64600000001</v>
      </c>
      <c r="AC351" s="9">
        <f t="shared" si="8"/>
        <v>116607.462</v>
      </c>
      <c r="AD351" s="9">
        <f t="shared" si="8"/>
        <v>23910.973999999998</v>
      </c>
      <c r="AE351" s="9">
        <f t="shared" si="8"/>
        <v>25556.33</v>
      </c>
      <c r="AF351" s="9">
        <f t="shared" si="8"/>
        <v>13808.510999999999</v>
      </c>
      <c r="AG351" s="9">
        <f t="shared" si="8"/>
        <v>31377.937000000002</v>
      </c>
      <c r="AH351" s="9">
        <f t="shared" si="8"/>
        <v>19740.147000000001</v>
      </c>
      <c r="AI351" s="9">
        <f t="shared" si="8"/>
        <v>6009.9229999999998</v>
      </c>
      <c r="AJ351" s="9">
        <f t="shared" si="8"/>
        <v>23903.059000000001</v>
      </c>
      <c r="AK351" s="9">
        <f t="shared" si="8"/>
        <v>4000.2359999999999</v>
      </c>
      <c r="AL351" s="9">
        <f>AL349-AL337</f>
        <v>17364.630999999998</v>
      </c>
      <c r="AM351" s="9">
        <f>AM349-AM337</f>
        <v>4384.6079999999993</v>
      </c>
      <c r="AN351" s="9">
        <f>AN349-AN337</f>
        <v>10335.072</v>
      </c>
    </row>
    <row r="352" spans="1:40" x14ac:dyDescent="0.2">
      <c r="E352" s="12">
        <f t="shared" ref="E352:AK352" si="9">E2</f>
        <v>1078</v>
      </c>
      <c r="F352" s="12">
        <f t="shared" si="9"/>
        <v>1536</v>
      </c>
      <c r="G352" s="12">
        <f t="shared" si="9"/>
        <v>7232</v>
      </c>
      <c r="H352" s="12">
        <f t="shared" si="9"/>
        <v>1209</v>
      </c>
      <c r="I352" s="12">
        <f t="shared" si="9"/>
        <v>7233</v>
      </c>
      <c r="J352" s="12">
        <f t="shared" si="9"/>
        <v>7231</v>
      </c>
      <c r="K352" s="12">
        <f t="shared" si="9"/>
        <v>1084</v>
      </c>
      <c r="L352" s="12">
        <f t="shared" si="9"/>
        <v>1537</v>
      </c>
      <c r="M352" s="12">
        <f t="shared" si="9"/>
        <v>1210</v>
      </c>
      <c r="N352" s="12">
        <f t="shared" si="9"/>
        <v>11957</v>
      </c>
      <c r="O352" s="12">
        <f t="shared" si="9"/>
        <v>2254</v>
      </c>
      <c r="P352" s="12">
        <f>P2</f>
        <v>13229</v>
      </c>
      <c r="Q352" s="12">
        <f t="shared" si="9"/>
        <v>9638</v>
      </c>
      <c r="R352" s="12">
        <f t="shared" si="9"/>
        <v>9639</v>
      </c>
      <c r="S352" s="12">
        <f t="shared" si="9"/>
        <v>11407</v>
      </c>
      <c r="T352" s="12">
        <f t="shared" si="9"/>
        <v>12540</v>
      </c>
      <c r="U352" s="12">
        <f>U2</f>
        <v>13228</v>
      </c>
      <c r="V352" s="12">
        <f t="shared" si="9"/>
        <v>11374</v>
      </c>
      <c r="W352" s="12">
        <f t="shared" si="9"/>
        <v>11373</v>
      </c>
      <c r="X352" s="12">
        <f t="shared" si="9"/>
        <v>11372</v>
      </c>
      <c r="Y352" s="12">
        <f t="shared" si="9"/>
        <v>11914</v>
      </c>
      <c r="Z352" s="12">
        <f t="shared" si="9"/>
        <v>1095</v>
      </c>
      <c r="AA352" s="12">
        <f t="shared" si="9"/>
        <v>1211</v>
      </c>
      <c r="AB352" s="12">
        <f t="shared" si="9"/>
        <v>1539</v>
      </c>
      <c r="AC352" s="12">
        <f t="shared" si="9"/>
        <v>295</v>
      </c>
      <c r="AD352" s="12">
        <f t="shared" si="9"/>
        <v>14919</v>
      </c>
      <c r="AE352" s="12">
        <f t="shared" si="9"/>
        <v>14920</v>
      </c>
      <c r="AF352" s="12">
        <f t="shared" si="9"/>
        <v>14921</v>
      </c>
      <c r="AG352" s="12">
        <f t="shared" si="9"/>
        <v>14922</v>
      </c>
      <c r="AH352" s="12">
        <f t="shared" si="9"/>
        <v>14923</v>
      </c>
      <c r="AI352" s="12">
        <f t="shared" si="9"/>
        <v>14924</v>
      </c>
      <c r="AJ352" s="12">
        <f t="shared" si="9"/>
        <v>14331</v>
      </c>
      <c r="AK352" s="12">
        <f t="shared" si="9"/>
        <v>14332</v>
      </c>
      <c r="AL352" s="12">
        <f>AL2</f>
        <v>15396</v>
      </c>
      <c r="AM352" s="12">
        <f>AM2</f>
        <v>15423</v>
      </c>
      <c r="AN352" s="12">
        <f>AN2</f>
        <v>15418</v>
      </c>
    </row>
    <row r="353" spans="1:40" x14ac:dyDescent="0.2">
      <c r="A353" t="s">
        <v>608</v>
      </c>
      <c r="E353" s="13">
        <f t="shared" ref="E353:AK353" si="10">E342/E349</f>
        <v>2.9983564718228353E-2</v>
      </c>
      <c r="F353" s="13">
        <f t="shared" si="10"/>
        <v>7.8492603137964856E-2</v>
      </c>
      <c r="G353" s="13">
        <f t="shared" si="10"/>
        <v>3.0444810477314364E-2</v>
      </c>
      <c r="H353" s="13">
        <f t="shared" si="10"/>
        <v>-8.7435181884007885E-3</v>
      </c>
      <c r="I353" s="13">
        <f t="shared" si="10"/>
        <v>3.660259213732215E-2</v>
      </c>
      <c r="J353" s="13">
        <f t="shared" si="10"/>
        <v>3.2540253448233566E-2</v>
      </c>
      <c r="K353" s="13">
        <f t="shared" si="10"/>
        <v>1.3461189277693431E-2</v>
      </c>
      <c r="L353" s="13">
        <f t="shared" si="10"/>
        <v>5.6160992021153683E-2</v>
      </c>
      <c r="M353" s="13">
        <f t="shared" si="10"/>
        <v>2.2041815794615002E-2</v>
      </c>
      <c r="N353" s="13">
        <f t="shared" si="10"/>
        <v>4.03638296582381E-2</v>
      </c>
      <c r="O353" s="13">
        <f t="shared" si="10"/>
        <v>7.5058675398345862E-2</v>
      </c>
      <c r="P353" s="13">
        <f>P342/P349</f>
        <v>4.3711910401533834E-2</v>
      </c>
      <c r="Q353" s="13">
        <f t="shared" si="10"/>
        <v>4.5259626838784948E-2</v>
      </c>
      <c r="R353" s="13">
        <f t="shared" si="10"/>
        <v>9.7658324850815759E-3</v>
      </c>
      <c r="S353" s="13">
        <f t="shared" si="10"/>
        <v>4.7615992192253431E-2</v>
      </c>
      <c r="T353" s="13">
        <f t="shared" si="10"/>
        <v>0.12903038364813152</v>
      </c>
      <c r="U353" s="13">
        <f>U342/U349</f>
        <v>4.7053911744514433E-2</v>
      </c>
      <c r="V353" s="13">
        <f t="shared" si="10"/>
        <v>4.6235908907540667E-2</v>
      </c>
      <c r="W353" s="13">
        <f t="shared" si="10"/>
        <v>5.7167299587073457E-2</v>
      </c>
      <c r="X353" s="13">
        <f t="shared" si="10"/>
        <v>5.4453116000630422E-2</v>
      </c>
      <c r="Y353" s="13">
        <f t="shared" si="10"/>
        <v>0.11131852807968801</v>
      </c>
      <c r="Z353" s="13">
        <f t="shared" si="10"/>
        <v>3.6488534728119346E-2</v>
      </c>
      <c r="AA353" s="13">
        <f t="shared" si="10"/>
        <v>1.7180738994605049E-2</v>
      </c>
      <c r="AB353" s="13">
        <f t="shared" si="10"/>
        <v>3.5654911230659878E-2</v>
      </c>
      <c r="AC353" s="13">
        <f t="shared" si="10"/>
        <v>2.2368508457889253E-2</v>
      </c>
      <c r="AD353" s="13">
        <f t="shared" si="10"/>
        <v>9.1838040558280903E-2</v>
      </c>
      <c r="AE353" s="13">
        <f t="shared" si="10"/>
        <v>6.9020238821458316E-2</v>
      </c>
      <c r="AF353" s="13">
        <f t="shared" si="10"/>
        <v>9.0712604711688336E-2</v>
      </c>
      <c r="AG353" s="13">
        <f t="shared" si="10"/>
        <v>0.11962657073344242</v>
      </c>
      <c r="AH353" s="13">
        <f t="shared" si="10"/>
        <v>0.10061444831185908</v>
      </c>
      <c r="AI353" s="13">
        <f t="shared" si="10"/>
        <v>8.6420408381272115E-2</v>
      </c>
      <c r="AJ353" s="13">
        <f t="shared" si="10"/>
        <v>8.2190191640325191E-2</v>
      </c>
      <c r="AK353" s="13">
        <f t="shared" si="10"/>
        <v>1.823267427221794E-2</v>
      </c>
      <c r="AL353" s="13">
        <f>AL342/AL349</f>
        <v>0.10447915651072576</v>
      </c>
      <c r="AM353" s="13">
        <f>AM342/AM349</f>
        <v>0.11497105328458099</v>
      </c>
      <c r="AN353" s="13">
        <f>AN342/AN349</f>
        <v>4.0149599344832816E-2</v>
      </c>
    </row>
    <row r="354" spans="1:40" x14ac:dyDescent="0.2">
      <c r="A354" t="s">
        <v>609</v>
      </c>
      <c r="E354" s="13">
        <f t="shared" ref="E354:AK354" si="11">E343/E349</f>
        <v>0.35819286374188275</v>
      </c>
      <c r="F354" s="13">
        <f t="shared" si="11"/>
        <v>0.1978805060473354</v>
      </c>
      <c r="G354" s="13">
        <f t="shared" si="11"/>
        <v>0.22427410965304542</v>
      </c>
      <c r="H354" s="13">
        <f t="shared" si="11"/>
        <v>0.98328758273164729</v>
      </c>
      <c r="I354" s="13">
        <f t="shared" si="11"/>
        <v>0.33719077712647555</v>
      </c>
      <c r="J354" s="13">
        <f t="shared" si="11"/>
        <v>0.18876229665335767</v>
      </c>
      <c r="K354" s="13">
        <f t="shared" si="11"/>
        <v>0.37017057336539988</v>
      </c>
      <c r="L354" s="13">
        <f t="shared" si="11"/>
        <v>0.19724416542113574</v>
      </c>
      <c r="M354" s="13">
        <f t="shared" si="11"/>
        <v>0.94536535491670792</v>
      </c>
      <c r="N354" s="13">
        <f t="shared" si="11"/>
        <v>0.36105028976206949</v>
      </c>
      <c r="O354" s="13">
        <f t="shared" si="11"/>
        <v>0</v>
      </c>
      <c r="P354" s="13">
        <f>P343/P349</f>
        <v>0.20219102484473586</v>
      </c>
      <c r="Q354" s="13">
        <f t="shared" si="11"/>
        <v>0.2015948009315662</v>
      </c>
      <c r="R354" s="13">
        <f t="shared" si="11"/>
        <v>0.32544982021796726</v>
      </c>
      <c r="S354" s="13">
        <f t="shared" si="11"/>
        <v>0</v>
      </c>
      <c r="T354" s="13">
        <f t="shared" si="11"/>
        <v>0.501017002418364</v>
      </c>
      <c r="U354" s="13">
        <f>U343/U349</f>
        <v>0</v>
      </c>
      <c r="V354" s="13">
        <f t="shared" si="11"/>
        <v>0.30188696724537928</v>
      </c>
      <c r="W354" s="13">
        <f t="shared" si="11"/>
        <v>5.0125171467774871E-3</v>
      </c>
      <c r="X354" s="13">
        <f t="shared" si="11"/>
        <v>0.19002127275248146</v>
      </c>
      <c r="Y354" s="13">
        <f t="shared" si="11"/>
        <v>0.48090292288472164</v>
      </c>
      <c r="Z354" s="13">
        <f t="shared" si="11"/>
        <v>0.41535401939751371</v>
      </c>
      <c r="AA354" s="13">
        <f t="shared" si="11"/>
        <v>0</v>
      </c>
      <c r="AB354" s="13">
        <f t="shared" si="11"/>
        <v>0.30360598419093299</v>
      </c>
      <c r="AC354" s="13">
        <f t="shared" si="11"/>
        <v>0.23402066670484606</v>
      </c>
      <c r="AD354" s="13">
        <f t="shared" si="11"/>
        <v>0.44260597665323043</v>
      </c>
      <c r="AE354" s="13">
        <f t="shared" si="11"/>
        <v>0.4394419308249658</v>
      </c>
      <c r="AF354" s="13">
        <f t="shared" si="11"/>
        <v>0.12225155920142297</v>
      </c>
      <c r="AG354" s="13">
        <f t="shared" si="11"/>
        <v>0.42852718456283473</v>
      </c>
      <c r="AH354" s="13">
        <f t="shared" si="11"/>
        <v>0.44713329642378047</v>
      </c>
      <c r="AI354" s="13">
        <f t="shared" si="11"/>
        <v>0.20054932484159949</v>
      </c>
      <c r="AJ354" s="13">
        <f t="shared" si="11"/>
        <v>0</v>
      </c>
      <c r="AK354" s="13">
        <f t="shared" si="11"/>
        <v>0</v>
      </c>
      <c r="AL354" s="13">
        <f>AL343/AL349</f>
        <v>0.48213440297118898</v>
      </c>
      <c r="AM354" s="13">
        <f>AM343/AM349</f>
        <v>0.20229698983352679</v>
      </c>
      <c r="AN354" s="13">
        <f>AN343/AN349</f>
        <v>0</v>
      </c>
    </row>
    <row r="355" spans="1:40" x14ac:dyDescent="0.2">
      <c r="A355" t="s">
        <v>610</v>
      </c>
      <c r="E355" s="13">
        <f t="shared" ref="E355:AK355" si="12">E344/E349</f>
        <v>0.43707477056650051</v>
      </c>
      <c r="F355" s="13">
        <f t="shared" si="12"/>
        <v>0</v>
      </c>
      <c r="G355" s="13">
        <f t="shared" si="12"/>
        <v>0.23005028284445059</v>
      </c>
      <c r="H355" s="13">
        <f t="shared" si="12"/>
        <v>2.5878600476890071E-2</v>
      </c>
      <c r="I355" s="13">
        <f t="shared" si="12"/>
        <v>0.28696751588521852</v>
      </c>
      <c r="J355" s="13">
        <f t="shared" si="12"/>
        <v>0.22719044424870322</v>
      </c>
      <c r="K355" s="13">
        <f t="shared" si="12"/>
        <v>0.43463044799121636</v>
      </c>
      <c r="L355" s="13">
        <f t="shared" si="12"/>
        <v>0</v>
      </c>
      <c r="M355" s="13">
        <f t="shared" si="12"/>
        <v>4.1909680451646253E-3</v>
      </c>
      <c r="N355" s="13">
        <f t="shared" si="12"/>
        <v>0.34326374078104793</v>
      </c>
      <c r="O355" s="13">
        <f t="shared" si="12"/>
        <v>0</v>
      </c>
      <c r="P355" s="13">
        <f>P344/P349</f>
        <v>0.23570060501763698</v>
      </c>
      <c r="Q355" s="13">
        <f t="shared" si="12"/>
        <v>0.21617455694355076</v>
      </c>
      <c r="R355" s="13">
        <f t="shared" si="12"/>
        <v>0.39417166818820087</v>
      </c>
      <c r="S355" s="13">
        <f t="shared" si="12"/>
        <v>0</v>
      </c>
      <c r="T355" s="13">
        <f t="shared" si="12"/>
        <v>0</v>
      </c>
      <c r="U355" s="13">
        <f>U344/U349</f>
        <v>0.39281631088058783</v>
      </c>
      <c r="V355" s="13">
        <f t="shared" si="12"/>
        <v>0.33925997536077152</v>
      </c>
      <c r="W355" s="13">
        <f t="shared" si="12"/>
        <v>0</v>
      </c>
      <c r="X355" s="13">
        <f t="shared" si="12"/>
        <v>0.23045128406870966</v>
      </c>
      <c r="Y355" s="13">
        <f t="shared" si="12"/>
        <v>0</v>
      </c>
      <c r="Z355" s="13">
        <f t="shared" si="12"/>
        <v>0.44644138000707184</v>
      </c>
      <c r="AA355" s="13">
        <f t="shared" si="12"/>
        <v>0</v>
      </c>
      <c r="AB355" s="13">
        <f t="shared" si="12"/>
        <v>0.2587836898019123</v>
      </c>
      <c r="AC355" s="13">
        <f t="shared" si="12"/>
        <v>0.22023477365453678</v>
      </c>
      <c r="AD355" s="13">
        <f t="shared" si="12"/>
        <v>0</v>
      </c>
      <c r="AE355" s="13">
        <f t="shared" si="12"/>
        <v>0</v>
      </c>
      <c r="AF355" s="13">
        <f t="shared" si="12"/>
        <v>0</v>
      </c>
      <c r="AG355" s="13">
        <f t="shared" si="12"/>
        <v>1.5223467368170188E-2</v>
      </c>
      <c r="AH355" s="13">
        <f t="shared" si="12"/>
        <v>0</v>
      </c>
      <c r="AI355" s="13">
        <f t="shared" si="12"/>
        <v>0</v>
      </c>
      <c r="AJ355" s="13">
        <f t="shared" si="12"/>
        <v>0</v>
      </c>
      <c r="AK355" s="13">
        <f t="shared" si="12"/>
        <v>0.32064008223514812</v>
      </c>
      <c r="AL355" s="13">
        <f>AL344/AL349</f>
        <v>0</v>
      </c>
      <c r="AM355" s="13">
        <f>AM344/AM349</f>
        <v>0</v>
      </c>
      <c r="AN355" s="13">
        <f>AN344/AN349</f>
        <v>0</v>
      </c>
    </row>
    <row r="356" spans="1:40" x14ac:dyDescent="0.2">
      <c r="A356" t="s">
        <v>611</v>
      </c>
      <c r="E356" s="13">
        <f t="shared" ref="E356:AK356" si="13">E345/E349</f>
        <v>0.10268628374100947</v>
      </c>
      <c r="F356" s="13">
        <f t="shared" si="13"/>
        <v>0.72239476567666183</v>
      </c>
      <c r="G356" s="13">
        <f t="shared" si="13"/>
        <v>0.50352494979785833</v>
      </c>
      <c r="H356" s="13">
        <f t="shared" si="13"/>
        <v>0</v>
      </c>
      <c r="I356" s="13">
        <f t="shared" si="13"/>
        <v>0.33814403946588012</v>
      </c>
      <c r="J356" s="13">
        <f t="shared" si="13"/>
        <v>0.5507122372283263</v>
      </c>
      <c r="K356" s="13">
        <f t="shared" si="13"/>
        <v>0.10139752237884302</v>
      </c>
      <c r="L356" s="13">
        <f t="shared" si="13"/>
        <v>0.74270581649961975</v>
      </c>
      <c r="M356" s="13">
        <f t="shared" si="13"/>
        <v>3.8865812128326556E-3</v>
      </c>
      <c r="N356" s="13">
        <f t="shared" si="13"/>
        <v>0.24109158332133851</v>
      </c>
      <c r="O356" s="13">
        <f t="shared" si="13"/>
        <v>0.92342475181704808</v>
      </c>
      <c r="P356" s="13">
        <f>P345/P349</f>
        <v>0.48671112901565389</v>
      </c>
      <c r="Q356" s="13">
        <f t="shared" si="13"/>
        <v>0.50504722732990937</v>
      </c>
      <c r="R356" s="13">
        <f t="shared" si="13"/>
        <v>0.25049605025819549</v>
      </c>
      <c r="S356" s="13">
        <f t="shared" si="13"/>
        <v>0.95067326623574</v>
      </c>
      <c r="T356" s="13">
        <f t="shared" si="13"/>
        <v>0.37073143551274612</v>
      </c>
      <c r="U356" s="13">
        <f>U345/U349</f>
        <v>0.56035218638473439</v>
      </c>
      <c r="V356" s="13">
        <f t="shared" si="13"/>
        <v>0.30991190380987843</v>
      </c>
      <c r="W356" s="13">
        <f t="shared" si="13"/>
        <v>0.93765328146459082</v>
      </c>
      <c r="X356" s="13">
        <f t="shared" si="13"/>
        <v>0.52325455172800484</v>
      </c>
      <c r="Y356" s="13">
        <f t="shared" si="13"/>
        <v>0.40779611780717206</v>
      </c>
      <c r="Z356" s="13">
        <f t="shared" si="13"/>
        <v>0.10013003050141324</v>
      </c>
      <c r="AA356" s="13">
        <f t="shared" si="13"/>
        <v>0.98314364053821546</v>
      </c>
      <c r="AB356" s="13">
        <f t="shared" si="13"/>
        <v>0.40043320524299614</v>
      </c>
      <c r="AC356" s="13">
        <f t="shared" si="13"/>
        <v>0.50459058100415566</v>
      </c>
      <c r="AD356" s="13">
        <f t="shared" si="13"/>
        <v>0.46601472612533479</v>
      </c>
      <c r="AE356" s="13">
        <f t="shared" si="13"/>
        <v>0.49195142651546597</v>
      </c>
      <c r="AF356" s="13">
        <f t="shared" si="13"/>
        <v>0.78774829523617718</v>
      </c>
      <c r="AG356" s="13">
        <f t="shared" si="13"/>
        <v>0.43725232796534713</v>
      </c>
      <c r="AH356" s="13">
        <f t="shared" si="13"/>
        <v>0.45278016420039829</v>
      </c>
      <c r="AI356" s="13">
        <f t="shared" si="13"/>
        <v>0.71377636618638873</v>
      </c>
      <c r="AJ356" s="13">
        <f t="shared" si="13"/>
        <v>0.91820528075506991</v>
      </c>
      <c r="AK356" s="13">
        <f t="shared" si="13"/>
        <v>0.66149622172291844</v>
      </c>
      <c r="AL356" s="13">
        <f>AL345/AL349</f>
        <v>0.42245395251992401</v>
      </c>
      <c r="AM356" s="13">
        <f>AM345/AM349</f>
        <v>0.68323644895963354</v>
      </c>
      <c r="AN356" s="13">
        <f>AN345/AN349</f>
        <v>0.9601836349083972</v>
      </c>
    </row>
    <row r="357" spans="1:40" x14ac:dyDescent="0.2">
      <c r="A357" t="s">
        <v>612</v>
      </c>
      <c r="E357" s="13">
        <f t="shared" ref="E357:AK357" si="14">E346/E349</f>
        <v>6.6008555288089826E-2</v>
      </c>
      <c r="F357" s="13">
        <f t="shared" si="14"/>
        <v>0</v>
      </c>
      <c r="G357" s="13">
        <f t="shared" si="14"/>
        <v>1.1299228796766227E-2</v>
      </c>
      <c r="H357" s="13">
        <f t="shared" si="14"/>
        <v>0</v>
      </c>
      <c r="I357" s="13">
        <f t="shared" si="14"/>
        <v>0</v>
      </c>
      <c r="J357" s="13">
        <f t="shared" si="14"/>
        <v>1.9691330140265205E-4</v>
      </c>
      <c r="K357" s="13">
        <f t="shared" si="14"/>
        <v>7.1652367977582579E-2</v>
      </c>
      <c r="L357" s="13">
        <f t="shared" si="14"/>
        <v>4.3582085135124918E-3</v>
      </c>
      <c r="M357" s="13">
        <f t="shared" si="14"/>
        <v>2.4801213134384856E-2</v>
      </c>
      <c r="N357" s="13">
        <f t="shared" si="14"/>
        <v>1.2138642601592141E-2</v>
      </c>
      <c r="O357" s="13">
        <f t="shared" si="14"/>
        <v>1.4686248331108145E-3</v>
      </c>
      <c r="P357" s="13">
        <f>P346/P349</f>
        <v>3.0890221098966431E-2</v>
      </c>
      <c r="Q357" s="13">
        <f t="shared" si="14"/>
        <v>3.0986717955384192E-2</v>
      </c>
      <c r="R357" s="13">
        <f t="shared" si="14"/>
        <v>1.7720933758655487E-2</v>
      </c>
      <c r="S357" s="13">
        <f t="shared" si="14"/>
        <v>2.2164644487997079E-3</v>
      </c>
      <c r="T357" s="13">
        <f t="shared" si="14"/>
        <v>0</v>
      </c>
      <c r="U357" s="13">
        <f>U346/U349</f>
        <v>0</v>
      </c>
      <c r="V357" s="13">
        <f t="shared" si="14"/>
        <v>0</v>
      </c>
      <c r="W357" s="13">
        <f t="shared" si="14"/>
        <v>0</v>
      </c>
      <c r="X357" s="13">
        <f t="shared" si="14"/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5.8452434201852373E-3</v>
      </c>
      <c r="AD357" s="13">
        <f t="shared" si="14"/>
        <v>0</v>
      </c>
      <c r="AE357" s="13">
        <f t="shared" si="14"/>
        <v>0</v>
      </c>
      <c r="AF357" s="13">
        <f t="shared" si="14"/>
        <v>0</v>
      </c>
      <c r="AG357" s="13">
        <f t="shared" si="14"/>
        <v>0</v>
      </c>
      <c r="AH357" s="13">
        <f t="shared" si="14"/>
        <v>0</v>
      </c>
      <c r="AI357" s="13">
        <f t="shared" si="14"/>
        <v>0</v>
      </c>
      <c r="AJ357" s="13">
        <f t="shared" si="14"/>
        <v>0</v>
      </c>
      <c r="AK357" s="13">
        <f t="shared" si="14"/>
        <v>0</v>
      </c>
      <c r="AL357" s="13">
        <f>AL346/AL349</f>
        <v>0</v>
      </c>
      <c r="AM357" s="13">
        <f>AM346/AM349</f>
        <v>0</v>
      </c>
      <c r="AN357" s="13">
        <f>AN346/AN349</f>
        <v>0</v>
      </c>
    </row>
    <row r="358" spans="1:40" x14ac:dyDescent="0.2">
      <c r="A358" t="s">
        <v>613</v>
      </c>
      <c r="E358" s="13">
        <f t="shared" ref="E358:AK358" si="15">E347/E349</f>
        <v>6.0539619442890481E-3</v>
      </c>
      <c r="F358" s="13">
        <f t="shared" si="15"/>
        <v>1.2321251380378519E-3</v>
      </c>
      <c r="G358" s="13">
        <f t="shared" si="15"/>
        <v>4.0661843056509495E-4</v>
      </c>
      <c r="H358" s="13">
        <f t="shared" si="15"/>
        <v>-4.2266502013660985E-4</v>
      </c>
      <c r="I358" s="13">
        <f t="shared" si="15"/>
        <v>1.0950753851036402E-3</v>
      </c>
      <c r="J358" s="13">
        <f t="shared" si="15"/>
        <v>5.9785511997652036E-4</v>
      </c>
      <c r="K358" s="13">
        <f t="shared" si="15"/>
        <v>8.6878990092647563E-3</v>
      </c>
      <c r="L358" s="13">
        <f t="shared" si="15"/>
        <v>-4.69182455421746E-4</v>
      </c>
      <c r="M358" s="13">
        <f t="shared" si="15"/>
        <v>-2.8593310370514754E-4</v>
      </c>
      <c r="N358" s="13">
        <f t="shared" si="15"/>
        <v>2.0919138757137805E-3</v>
      </c>
      <c r="O358" s="13">
        <f t="shared" si="15"/>
        <v>4.7947951495288721E-5</v>
      </c>
      <c r="P358" s="13">
        <f>P347/P349</f>
        <v>7.9510962147309771E-4</v>
      </c>
      <c r="Q358" s="13">
        <f t="shared" si="15"/>
        <v>9.3707000080460652E-4</v>
      </c>
      <c r="R358" s="13">
        <f t="shared" si="15"/>
        <v>2.3956950918994657E-3</v>
      </c>
      <c r="S358" s="13">
        <f t="shared" si="15"/>
        <v>-5.0572287679326137E-4</v>
      </c>
      <c r="T358" s="13">
        <f t="shared" si="15"/>
        <v>-7.7882157924150791E-4</v>
      </c>
      <c r="U358" s="13">
        <f>U347/U349</f>
        <v>-2.2240900983663969E-4</v>
      </c>
      <c r="V358" s="13">
        <f t="shared" si="15"/>
        <v>2.7052446764299388E-3</v>
      </c>
      <c r="W358" s="13">
        <f t="shared" si="15"/>
        <v>1.6690180155836724E-4</v>
      </c>
      <c r="X358" s="13">
        <f t="shared" si="15"/>
        <v>1.8197754501736527E-3</v>
      </c>
      <c r="Y358" s="13">
        <f t="shared" si="15"/>
        <v>-1.7568771581758448E-5</v>
      </c>
      <c r="Z358" s="13">
        <f t="shared" si="15"/>
        <v>1.5860353658819404E-3</v>
      </c>
      <c r="AA358" s="13">
        <f t="shared" si="15"/>
        <v>-3.2437953282041433E-4</v>
      </c>
      <c r="AB358" s="13">
        <f t="shared" si="15"/>
        <v>1.5222095334986789E-3</v>
      </c>
      <c r="AC358" s="13">
        <f t="shared" si="15"/>
        <v>1.2940226758387042E-2</v>
      </c>
      <c r="AD358" s="13">
        <f t="shared" si="15"/>
        <v>-4.5874333684608581E-4</v>
      </c>
      <c r="AE358" s="13">
        <f t="shared" si="15"/>
        <v>-4.1359616189022444E-4</v>
      </c>
      <c r="AF358" s="13">
        <f t="shared" si="15"/>
        <v>-7.1245914928843527E-4</v>
      </c>
      <c r="AG358" s="13">
        <f t="shared" si="15"/>
        <v>-6.2955062979443165E-4</v>
      </c>
      <c r="AH358" s="13">
        <f t="shared" si="15"/>
        <v>-5.2790893603781161E-4</v>
      </c>
      <c r="AI358" s="13">
        <f t="shared" si="15"/>
        <v>-7.460994092603183E-4</v>
      </c>
      <c r="AJ358" s="13">
        <f t="shared" si="15"/>
        <v>-3.9547239539508306E-4</v>
      </c>
      <c r="AK358" s="13">
        <f t="shared" si="15"/>
        <v>-3.6897823028441329E-4</v>
      </c>
      <c r="AL358" s="13">
        <f>AL347/AL349</f>
        <v>-9.0675120018386818E-3</v>
      </c>
      <c r="AM358" s="13">
        <f>AM347/AM349</f>
        <v>-5.0449207774104336E-4</v>
      </c>
      <c r="AN358" s="13">
        <f>AN347/AN349</f>
        <v>-3.3323425323016623E-4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2025-07-16T13:12:21Z</dcterms:created>
  <dcterms:modified xsi:type="dcterms:W3CDTF">2025-07-16T13:14:35Z</dcterms:modified>
</cp:coreProperties>
</file>