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23232" windowHeight="9096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H358" i="1" s="1"/>
  <c r="AG347" i="1"/>
  <c r="AF347" i="1"/>
  <c r="AF358" i="1" s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N358" i="1" s="1"/>
  <c r="M347" i="1"/>
  <c r="M358" i="1" s="1"/>
  <c r="L347" i="1"/>
  <c r="L358" i="1" s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H357" i="1" s="1"/>
  <c r="AG346" i="1"/>
  <c r="AF346" i="1"/>
  <c r="AF357" i="1" s="1"/>
  <c r="AE346" i="1"/>
  <c r="AD346" i="1"/>
  <c r="AC346" i="1"/>
  <c r="AC357" i="1" s="1"/>
  <c r="AB346" i="1"/>
  <c r="AB357" i="1" s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N357" i="1" s="1"/>
  <c r="M346" i="1"/>
  <c r="M357" i="1" s="1"/>
  <c r="L346" i="1"/>
  <c r="L357" i="1" s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C356" i="1" s="1"/>
  <c r="AB345" i="1"/>
  <c r="AB356" i="1" s="1"/>
  <c r="AA345" i="1"/>
  <c r="AA356" i="1" s="1"/>
  <c r="Z345" i="1"/>
  <c r="Z356" i="1" s="1"/>
  <c r="Y345" i="1"/>
  <c r="Y356" i="1" s="1"/>
  <c r="X345" i="1"/>
  <c r="X356" i="1" s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G356" i="1" s="1"/>
  <c r="F345" i="1"/>
  <c r="F356" i="1" s="1"/>
  <c r="E345" i="1"/>
  <c r="E356" i="1" s="1"/>
  <c r="AN344" i="1"/>
  <c r="AM344" i="1"/>
  <c r="AL344" i="1"/>
  <c r="AK344" i="1"/>
  <c r="AJ344" i="1"/>
  <c r="AI344" i="1"/>
  <c r="AH344" i="1"/>
  <c r="AH355" i="1" s="1"/>
  <c r="AG344" i="1"/>
  <c r="AF344" i="1"/>
  <c r="AF355" i="1" s="1"/>
  <c r="AE344" i="1"/>
  <c r="AD344" i="1"/>
  <c r="AC344" i="1"/>
  <c r="AB344" i="1"/>
  <c r="AA344" i="1"/>
  <c r="AA355" i="1" s="1"/>
  <c r="Z344" i="1"/>
  <c r="Z355" i="1" s="1"/>
  <c r="Y344" i="1"/>
  <c r="Y355" i="1" s="1"/>
  <c r="X344" i="1"/>
  <c r="X355" i="1" s="1"/>
  <c r="W344" i="1"/>
  <c r="V344" i="1"/>
  <c r="V355" i="1" s="1"/>
  <c r="U344" i="1"/>
  <c r="U355" i="1" s="1"/>
  <c r="T344" i="1"/>
  <c r="S344" i="1"/>
  <c r="R344" i="1"/>
  <c r="Q344" i="1"/>
  <c r="P344" i="1"/>
  <c r="O344" i="1"/>
  <c r="N344" i="1"/>
  <c r="N355" i="1" s="1"/>
  <c r="M344" i="1"/>
  <c r="M355" i="1" s="1"/>
  <c r="L344" i="1"/>
  <c r="L355" i="1" s="1"/>
  <c r="K344" i="1"/>
  <c r="J344" i="1"/>
  <c r="I344" i="1"/>
  <c r="H344" i="1"/>
  <c r="G344" i="1"/>
  <c r="G355" i="1" s="1"/>
  <c r="F344" i="1"/>
  <c r="F355" i="1" s="1"/>
  <c r="E344" i="1"/>
  <c r="E355" i="1" s="1"/>
  <c r="AN343" i="1"/>
  <c r="AM343" i="1"/>
  <c r="AM349" i="1" s="1"/>
  <c r="AL343" i="1"/>
  <c r="AK343" i="1"/>
  <c r="AJ343" i="1"/>
  <c r="AI343" i="1"/>
  <c r="AH343" i="1"/>
  <c r="AH349" i="1" s="1"/>
  <c r="AG343" i="1"/>
  <c r="AF343" i="1"/>
  <c r="AF349" i="1" s="1"/>
  <c r="AE343" i="1"/>
  <c r="AD343" i="1"/>
  <c r="AC343" i="1"/>
  <c r="AC349" i="1" s="1"/>
  <c r="AB343" i="1"/>
  <c r="AB349" i="1" s="1"/>
  <c r="AA343" i="1"/>
  <c r="Z343" i="1"/>
  <c r="Y343" i="1"/>
  <c r="X343" i="1"/>
  <c r="W343" i="1"/>
  <c r="V343" i="1"/>
  <c r="V354" i="1" s="1"/>
  <c r="U343" i="1"/>
  <c r="U354" i="1" s="1"/>
  <c r="T343" i="1"/>
  <c r="S343" i="1"/>
  <c r="R343" i="1"/>
  <c r="Q343" i="1"/>
  <c r="P343" i="1"/>
  <c r="O343" i="1"/>
  <c r="N343" i="1"/>
  <c r="N349" i="1" s="1"/>
  <c r="M343" i="1"/>
  <c r="M349" i="1" s="1"/>
  <c r="L343" i="1"/>
  <c r="L349" i="1" s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H353" i="1" s="1"/>
  <c r="AG342" i="1"/>
  <c r="AF342" i="1"/>
  <c r="AF353" i="1" s="1"/>
  <c r="AE342" i="1"/>
  <c r="AD342" i="1"/>
  <c r="AC342" i="1"/>
  <c r="AB342" i="1"/>
  <c r="AA342" i="1"/>
  <c r="AA349" i="1" s="1"/>
  <c r="Z342" i="1"/>
  <c r="Z349" i="1" s="1"/>
  <c r="Y342" i="1"/>
  <c r="Y349" i="1" s="1"/>
  <c r="X342" i="1"/>
  <c r="X349" i="1" s="1"/>
  <c r="W342" i="1"/>
  <c r="V342" i="1"/>
  <c r="V349" i="1" s="1"/>
  <c r="U342" i="1"/>
  <c r="U349" i="1" s="1"/>
  <c r="T342" i="1"/>
  <c r="S342" i="1"/>
  <c r="R342" i="1"/>
  <c r="Q342" i="1"/>
  <c r="P342" i="1"/>
  <c r="O342" i="1"/>
  <c r="N342" i="1"/>
  <c r="N353" i="1" s="1"/>
  <c r="M342" i="1"/>
  <c r="M353" i="1" s="1"/>
  <c r="L342" i="1"/>
  <c r="L353" i="1" s="1"/>
  <c r="K342" i="1"/>
  <c r="J342" i="1"/>
  <c r="I342" i="1"/>
  <c r="H342" i="1"/>
  <c r="G342" i="1"/>
  <c r="G349" i="1" s="1"/>
  <c r="F342" i="1"/>
  <c r="F349" i="1" s="1"/>
  <c r="E342" i="1"/>
  <c r="E349" i="1" s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N355" i="1" l="1"/>
  <c r="AL354" i="1"/>
  <c r="AD357" i="1"/>
  <c r="O353" i="1"/>
  <c r="AM351" i="1"/>
  <c r="AM356" i="1"/>
  <c r="AM357" i="1"/>
  <c r="R353" i="1"/>
  <c r="AD356" i="1"/>
  <c r="S353" i="1"/>
  <c r="AE356" i="1"/>
  <c r="V351" i="1"/>
  <c r="V358" i="1"/>
  <c r="V353" i="1"/>
  <c r="X351" i="1"/>
  <c r="X354" i="1"/>
  <c r="AB351" i="1"/>
  <c r="AB355" i="1"/>
  <c r="P356" i="1"/>
  <c r="E354" i="1"/>
  <c r="E351" i="1"/>
  <c r="Y354" i="1"/>
  <c r="Y351" i="1"/>
  <c r="U357" i="1"/>
  <c r="V357" i="1"/>
  <c r="G358" i="1"/>
  <c r="G351" i="1"/>
  <c r="G353" i="1"/>
  <c r="G354" i="1"/>
  <c r="AA351" i="1"/>
  <c r="AA358" i="1"/>
  <c r="AA353" i="1"/>
  <c r="AA354" i="1"/>
  <c r="P354" i="1"/>
  <c r="I357" i="1"/>
  <c r="R354" i="1"/>
  <c r="S358" i="1"/>
  <c r="H354" i="1"/>
  <c r="Z358" i="1"/>
  <c r="Z351" i="1"/>
  <c r="Z354" i="1"/>
  <c r="AD354" i="1"/>
  <c r="AL356" i="1"/>
  <c r="H353" i="1"/>
  <c r="AF351" i="1"/>
  <c r="AF356" i="1"/>
  <c r="AB358" i="1"/>
  <c r="AC353" i="1"/>
  <c r="M356" i="1"/>
  <c r="M351" i="1"/>
  <c r="U356" i="1"/>
  <c r="E357" i="1"/>
  <c r="Y357" i="1"/>
  <c r="I358" i="1"/>
  <c r="AC358" i="1"/>
  <c r="T355" i="1"/>
  <c r="AG358" i="1"/>
  <c r="J357" i="1"/>
  <c r="AI358" i="1"/>
  <c r="AJ353" i="1"/>
  <c r="AL353" i="1"/>
  <c r="R358" i="1"/>
  <c r="AM353" i="1"/>
  <c r="AM358" i="1"/>
  <c r="X358" i="1"/>
  <c r="AC355" i="1"/>
  <c r="AC351" i="1"/>
  <c r="E358" i="1"/>
  <c r="F351" i="1"/>
  <c r="F354" i="1"/>
  <c r="J354" i="1"/>
  <c r="R356" i="1"/>
  <c r="AB353" i="1"/>
  <c r="P355" i="1"/>
  <c r="X357" i="1"/>
  <c r="AH356" i="1"/>
  <c r="AH351" i="1"/>
  <c r="R355" i="1"/>
  <c r="V356" i="1"/>
  <c r="F357" i="1"/>
  <c r="Z357" i="1"/>
  <c r="J358" i="1"/>
  <c r="AD358" i="1"/>
  <c r="H357" i="1"/>
  <c r="AG353" i="1"/>
  <c r="S354" i="1"/>
  <c r="K357" i="1"/>
  <c r="AN354" i="1"/>
  <c r="AL358" i="1"/>
  <c r="AI357" i="1"/>
  <c r="U358" i="1"/>
  <c r="U351" i="1"/>
  <c r="U353" i="1"/>
  <c r="I354" i="1"/>
  <c r="Y358" i="1"/>
  <c r="F358" i="1"/>
  <c r="L356" i="1"/>
  <c r="L351" i="1"/>
  <c r="AD353" i="1"/>
  <c r="N356" i="1"/>
  <c r="N351" i="1"/>
  <c r="K353" i="1"/>
  <c r="AE353" i="1"/>
  <c r="AI354" i="1"/>
  <c r="S355" i="1"/>
  <c r="AM355" i="1"/>
  <c r="G357" i="1"/>
  <c r="AA357" i="1"/>
  <c r="I349" i="1"/>
  <c r="J349" i="1"/>
  <c r="AD349" i="1"/>
  <c r="K349" i="1"/>
  <c r="K356" i="1" s="1"/>
  <c r="AE349" i="1"/>
  <c r="AG349" i="1"/>
  <c r="AG354" i="1" s="1"/>
  <c r="F353" i="1"/>
  <c r="AI349" i="1"/>
  <c r="P349" i="1"/>
  <c r="P358" i="1" s="1"/>
  <c r="AJ349" i="1"/>
  <c r="AJ356" i="1" s="1"/>
  <c r="L354" i="1"/>
  <c r="AF354" i="1"/>
  <c r="Q349" i="1"/>
  <c r="Q356" i="1" s="1"/>
  <c r="AK349" i="1"/>
  <c r="M354" i="1"/>
  <c r="R349" i="1"/>
  <c r="AL349" i="1"/>
  <c r="AL355" i="1" s="1"/>
  <c r="N354" i="1"/>
  <c r="AH354" i="1"/>
  <c r="X353" i="1"/>
  <c r="AB354" i="1"/>
  <c r="S349" i="1"/>
  <c r="T349" i="1"/>
  <c r="H349" i="1"/>
  <c r="H358" i="1" s="1"/>
  <c r="Z353" i="1"/>
  <c r="AN349" i="1"/>
  <c r="AN357" i="1" s="1"/>
  <c r="W349" i="1"/>
  <c r="AM354" i="1"/>
  <c r="E353" i="1"/>
  <c r="Y353" i="1"/>
  <c r="AC354" i="1"/>
  <c r="O349" i="1"/>
  <c r="O358" i="1" s="1"/>
  <c r="AK351" i="1" l="1"/>
  <c r="AK357" i="1"/>
  <c r="AK354" i="1"/>
  <c r="AN356" i="1"/>
  <c r="AE351" i="1"/>
  <c r="AE354" i="1"/>
  <c r="AE355" i="1"/>
  <c r="T358" i="1"/>
  <c r="T353" i="1"/>
  <c r="T351" i="1"/>
  <c r="J351" i="1"/>
  <c r="J355" i="1"/>
  <c r="AK353" i="1"/>
  <c r="I355" i="1"/>
  <c r="I351" i="1"/>
  <c r="AJ358" i="1"/>
  <c r="AG355" i="1"/>
  <c r="AE358" i="1"/>
  <c r="J356" i="1"/>
  <c r="H356" i="1"/>
  <c r="T354" i="1"/>
  <c r="Q351" i="1"/>
  <c r="Q357" i="1"/>
  <c r="Q354" i="1"/>
  <c r="O354" i="1"/>
  <c r="AI355" i="1"/>
  <c r="AI356" i="1"/>
  <c r="AI351" i="1"/>
  <c r="O357" i="1"/>
  <c r="AJ354" i="1"/>
  <c r="S356" i="1"/>
  <c r="S351" i="1"/>
  <c r="S357" i="1"/>
  <c r="AE357" i="1"/>
  <c r="AK358" i="1"/>
  <c r="O355" i="1"/>
  <c r="O356" i="1"/>
  <c r="O351" i="1"/>
  <c r="Q358" i="1"/>
  <c r="W357" i="1"/>
  <c r="W351" i="1"/>
  <c r="W358" i="1"/>
  <c r="W353" i="1"/>
  <c r="AK356" i="1"/>
  <c r="AG351" i="1"/>
  <c r="AG356" i="1"/>
  <c r="AK355" i="1"/>
  <c r="K351" i="1"/>
  <c r="K354" i="1"/>
  <c r="K355" i="1"/>
  <c r="W354" i="1"/>
  <c r="AG357" i="1"/>
  <c r="AL351" i="1"/>
  <c r="AL357" i="1"/>
  <c r="I356" i="1"/>
  <c r="W355" i="1"/>
  <c r="AJ351" i="1"/>
  <c r="AJ357" i="1"/>
  <c r="P351" i="1"/>
  <c r="P357" i="1"/>
  <c r="AN358" i="1"/>
  <c r="AN353" i="1"/>
  <c r="AN351" i="1"/>
  <c r="AJ355" i="1"/>
  <c r="H351" i="1"/>
  <c r="H355" i="1"/>
  <c r="Q355" i="1"/>
  <c r="AD351" i="1"/>
  <c r="AD355" i="1"/>
  <c r="K358" i="1"/>
  <c r="I353" i="1"/>
  <c r="P353" i="1"/>
  <c r="R351" i="1"/>
  <c r="R357" i="1"/>
  <c r="W356" i="1"/>
  <c r="J353" i="1"/>
  <c r="Q353" i="1"/>
  <c r="T356" i="1"/>
  <c r="AI353" i="1"/>
  <c r="T357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<sst xmlns="http://schemas.openxmlformats.org/spreadsheetml/2006/main" count="707" uniqueCount="639">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</sst>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029106085" y="0"/>
          <a:ext cx="899160" cy="60312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5"/>
      <sheetName val="גיליון227"/>
      <sheetName val="גיליון229"/>
      <sheetName val="גיליון231"/>
      <sheetName val="גיליון233"/>
      <sheetName val="גיליון23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P6" sqref="P6"/>
    </sheetView>
  </sheetViews>
  <sheetFormatPr defaultRowHeight="13.8" x14ac:dyDescent="0.25"/>
  <cols>
    <col min="5" max="5" width="14.3984375" bestFit="1" customWidth="1"/>
  </cols>
  <sheetData>
    <row r="1" spans="1:40" ht="15.6" x14ac:dyDescent="0.3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5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6" x14ac:dyDescent="0.3">
      <c r="A3" s="3">
        <v>45870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6" x14ac:dyDescent="0.3">
      <c r="A4" s="4"/>
      <c r="B4" s="5"/>
      <c r="C4" s="5"/>
      <c r="D4" s="6" t="s">
        <v>0</v>
      </c>
    </row>
    <row r="5" spans="1:40" ht="15.6" x14ac:dyDescent="0.3">
      <c r="A5" s="7" t="s">
        <v>1</v>
      </c>
      <c r="B5" s="7" t="s">
        <v>2</v>
      </c>
      <c r="C5" s="8">
        <v>1</v>
      </c>
      <c r="D5" s="8">
        <v>1</v>
      </c>
      <c r="E5">
        <v>7560.6130000000003</v>
      </c>
      <c r="F5">
        <v>15536.773999999999</v>
      </c>
      <c r="G5">
        <v>11168.092000000001</v>
      </c>
      <c r="H5">
        <v>325.90800000000002</v>
      </c>
      <c r="I5">
        <v>5194.84</v>
      </c>
      <c r="J5">
        <v>7144.3069999999998</v>
      </c>
      <c r="K5">
        <v>8131.3620000000001</v>
      </c>
      <c r="L5">
        <v>12769.245999999999</v>
      </c>
      <c r="M5">
        <v>3866.1729999999998</v>
      </c>
      <c r="N5">
        <v>2996.317</v>
      </c>
      <c r="O5">
        <v>2369.4520000000002</v>
      </c>
      <c r="P5">
        <v>10782.087</v>
      </c>
      <c r="Q5">
        <v>6177.9639999999999</v>
      </c>
      <c r="R5">
        <v>3985.7060000000001</v>
      </c>
      <c r="S5">
        <v>16153.036</v>
      </c>
      <c r="T5">
        <v>913.58</v>
      </c>
      <c r="U5">
        <v>527.18499999999995</v>
      </c>
      <c r="V5">
        <v>22892.852999999999</v>
      </c>
      <c r="W5">
        <v>18750.826000000001</v>
      </c>
      <c r="X5">
        <v>926.60400000000004</v>
      </c>
      <c r="Y5">
        <v>11337.209000000001</v>
      </c>
      <c r="Z5">
        <v>490.23700000000002</v>
      </c>
      <c r="AA5">
        <v>165.215</v>
      </c>
      <c r="AB5">
        <v>16827.787</v>
      </c>
      <c r="AC5">
        <v>2366.1410000000001</v>
      </c>
      <c r="AD5">
        <v>776.06899999999996</v>
      </c>
      <c r="AE5">
        <v>774.17</v>
      </c>
      <c r="AF5">
        <v>142.39699999999999</v>
      </c>
      <c r="AG5">
        <v>-493.23700000000002</v>
      </c>
      <c r="AH5">
        <v>585.56600000000003</v>
      </c>
      <c r="AI5">
        <v>435.57100000000003</v>
      </c>
      <c r="AJ5">
        <v>1102.826</v>
      </c>
      <c r="AK5">
        <v>75.531999999999996</v>
      </c>
      <c r="AL5">
        <v>150.512</v>
      </c>
      <c r="AM5">
        <v>214.23699999999999</v>
      </c>
      <c r="AN5">
        <v>835.38800000000003</v>
      </c>
    </row>
    <row r="6" spans="1:40" ht="15.6" x14ac:dyDescent="0.3">
      <c r="A6" s="7" t="s">
        <v>3</v>
      </c>
      <c r="B6" s="7" t="s">
        <v>4</v>
      </c>
      <c r="C6" s="8">
        <v>1</v>
      </c>
      <c r="D6" s="8">
        <v>1</v>
      </c>
      <c r="E6">
        <v>293.74200000000002</v>
      </c>
      <c r="F6">
        <v>18121.914000000001</v>
      </c>
      <c r="G6">
        <v>1573.5170000000001</v>
      </c>
      <c r="H6">
        <v>0.55500000000000005</v>
      </c>
      <c r="I6">
        <v>13.696</v>
      </c>
      <c r="J6">
        <v>427.73700000000002</v>
      </c>
      <c r="K6">
        <v>1007.322</v>
      </c>
      <c r="L6">
        <v>11296.552</v>
      </c>
      <c r="M6">
        <v>7.2690000000000001</v>
      </c>
      <c r="N6">
        <v>19.442</v>
      </c>
      <c r="O6">
        <v>52.585000000000001</v>
      </c>
      <c r="P6">
        <v>1573.403</v>
      </c>
      <c r="Q6">
        <v>387.90600000000001</v>
      </c>
      <c r="R6">
        <v>149.48599999999999</v>
      </c>
      <c r="S6">
        <v>86.983000000000004</v>
      </c>
      <c r="T6">
        <v>1766.0039999999999</v>
      </c>
      <c r="U6">
        <v>26.416</v>
      </c>
      <c r="V6">
        <v>1556.155</v>
      </c>
      <c r="W6">
        <v>385.553</v>
      </c>
      <c r="X6">
        <v>187.09200000000001</v>
      </c>
      <c r="Y6">
        <v>12868.296</v>
      </c>
      <c r="Z6">
        <v>68.289000000000001</v>
      </c>
      <c r="AA6">
        <v>17.001000000000001</v>
      </c>
      <c r="AB6">
        <v>650.46299999999997</v>
      </c>
      <c r="AC6">
        <v>182.142</v>
      </c>
      <c r="AD6">
        <v>29.202999999999999</v>
      </c>
      <c r="AE6">
        <v>39.927999999999997</v>
      </c>
      <c r="AF6">
        <v>617.15800000000002</v>
      </c>
      <c r="AG6">
        <v>1119.2360000000001</v>
      </c>
      <c r="AH6">
        <v>40.497</v>
      </c>
      <c r="AI6">
        <v>172.92699999999999</v>
      </c>
      <c r="AJ6">
        <v>0</v>
      </c>
      <c r="AK6">
        <v>19.071999999999999</v>
      </c>
      <c r="AL6">
        <v>182.92699999999999</v>
      </c>
      <c r="AM6">
        <v>28.664000000000001</v>
      </c>
      <c r="AN6">
        <v>0</v>
      </c>
    </row>
    <row r="7" spans="1:40" ht="15.6" x14ac:dyDescent="0.3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6" x14ac:dyDescent="0.3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6" x14ac:dyDescent="0.3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6" x14ac:dyDescent="0.3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6" x14ac:dyDescent="0.3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40032.332999999999</v>
      </c>
      <c r="G11">
        <v>28.420999999999999</v>
      </c>
      <c r="H11">
        <v>0</v>
      </c>
      <c r="I11">
        <v>0</v>
      </c>
      <c r="J11">
        <v>5.6829999999999998</v>
      </c>
      <c r="K11">
        <v>0</v>
      </c>
      <c r="L11">
        <v>50039.701000000001</v>
      </c>
      <c r="M11">
        <v>0</v>
      </c>
      <c r="N11">
        <v>0</v>
      </c>
      <c r="O11">
        <v>0</v>
      </c>
      <c r="P11">
        <v>14.21</v>
      </c>
      <c r="Q11">
        <v>8.5459999999999994</v>
      </c>
      <c r="R11">
        <v>0</v>
      </c>
      <c r="S11">
        <v>28.459</v>
      </c>
      <c r="T11">
        <v>9996.3029999999999</v>
      </c>
      <c r="U11">
        <v>0</v>
      </c>
      <c r="V11">
        <v>45.472000000000001</v>
      </c>
      <c r="W11">
        <v>17.052</v>
      </c>
      <c r="X11">
        <v>2.863</v>
      </c>
      <c r="Y11">
        <v>69972.801999999996</v>
      </c>
      <c r="Z11">
        <v>0</v>
      </c>
      <c r="AA11">
        <v>12.603</v>
      </c>
      <c r="AB11">
        <v>0</v>
      </c>
      <c r="AC11">
        <v>0</v>
      </c>
      <c r="AD11">
        <v>2332.4</v>
      </c>
      <c r="AE11">
        <v>2499</v>
      </c>
      <c r="AF11">
        <v>0</v>
      </c>
      <c r="AG11">
        <v>3332.1039999999998</v>
      </c>
      <c r="AH11">
        <v>1666</v>
      </c>
      <c r="AI11">
        <v>0</v>
      </c>
      <c r="AJ11">
        <v>0</v>
      </c>
      <c r="AK11">
        <v>0</v>
      </c>
      <c r="AL11">
        <v>147.64599999999999</v>
      </c>
      <c r="AM11">
        <v>499.8</v>
      </c>
      <c r="AN11">
        <v>0</v>
      </c>
    </row>
    <row r="12" spans="1:40" ht="15.6" x14ac:dyDescent="0.3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6" x14ac:dyDescent="0.3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18634.721000000001</v>
      </c>
      <c r="G13">
        <v>0</v>
      </c>
      <c r="H13">
        <v>0</v>
      </c>
      <c r="I13">
        <v>0</v>
      </c>
      <c r="J13">
        <v>0</v>
      </c>
      <c r="K13">
        <v>0</v>
      </c>
      <c r="L13">
        <v>19752.611000000001</v>
      </c>
      <c r="M13">
        <v>0</v>
      </c>
      <c r="N13">
        <v>0</v>
      </c>
      <c r="O13">
        <v>0</v>
      </c>
      <c r="P13">
        <v>88.724000000000004</v>
      </c>
      <c r="Q13">
        <v>0</v>
      </c>
      <c r="R13">
        <v>0</v>
      </c>
      <c r="S13">
        <v>393.541</v>
      </c>
      <c r="T13">
        <v>9148.5020000000004</v>
      </c>
      <c r="U13">
        <v>0</v>
      </c>
      <c r="V13">
        <v>0</v>
      </c>
      <c r="W13">
        <v>0</v>
      </c>
      <c r="X13">
        <v>0</v>
      </c>
      <c r="Y13">
        <v>26100.701000000001</v>
      </c>
      <c r="Z13">
        <v>0</v>
      </c>
      <c r="AA13">
        <v>0</v>
      </c>
      <c r="AB13">
        <v>0</v>
      </c>
      <c r="AC13">
        <v>0</v>
      </c>
      <c r="AD13">
        <v>2448.2800000000002</v>
      </c>
      <c r="AE13">
        <v>1712.4770000000001</v>
      </c>
      <c r="AF13">
        <v>463.14699999999999</v>
      </c>
      <c r="AG13">
        <v>1476.1369999999999</v>
      </c>
      <c r="AH13">
        <v>2025.511</v>
      </c>
      <c r="AI13">
        <v>345.71899999999999</v>
      </c>
      <c r="AJ13">
        <v>0</v>
      </c>
      <c r="AK13">
        <v>0</v>
      </c>
      <c r="AL13">
        <v>754.43700000000001</v>
      </c>
      <c r="AM13">
        <v>296.12</v>
      </c>
      <c r="AN13">
        <v>0</v>
      </c>
    </row>
    <row r="14" spans="1:40" ht="15.6" x14ac:dyDescent="0.3">
      <c r="A14" s="7" t="s">
        <v>18</v>
      </c>
      <c r="B14" s="7" t="s">
        <v>19</v>
      </c>
      <c r="C14" s="8">
        <v>2</v>
      </c>
      <c r="D14" s="8">
        <v>2</v>
      </c>
      <c r="E14">
        <v>9055.7350000000006</v>
      </c>
      <c r="F14">
        <v>0</v>
      </c>
      <c r="G14">
        <v>33278.232000000004</v>
      </c>
      <c r="H14">
        <v>8224.1409999999996</v>
      </c>
      <c r="I14">
        <v>20071.789000000001</v>
      </c>
      <c r="J14">
        <v>8607.4040000000005</v>
      </c>
      <c r="K14">
        <v>29209.688999999998</v>
      </c>
      <c r="L14">
        <v>0</v>
      </c>
      <c r="M14">
        <v>20954.473000000002</v>
      </c>
      <c r="N14">
        <v>11922.634</v>
      </c>
      <c r="O14">
        <v>0</v>
      </c>
      <c r="P14">
        <v>20051.312999999998</v>
      </c>
      <c r="Q14">
        <v>10564.290999999999</v>
      </c>
      <c r="R14">
        <v>7434.5749999999998</v>
      </c>
      <c r="S14">
        <v>0</v>
      </c>
      <c r="T14">
        <v>0</v>
      </c>
      <c r="U14">
        <v>0</v>
      </c>
      <c r="V14">
        <v>64510.544999999998</v>
      </c>
      <c r="W14">
        <v>0</v>
      </c>
      <c r="X14">
        <v>1824.884</v>
      </c>
      <c r="Y14">
        <v>0</v>
      </c>
      <c r="Z14">
        <v>2971.4580000000001</v>
      </c>
      <c r="AA14">
        <v>0</v>
      </c>
      <c r="AB14">
        <v>32069.164000000001</v>
      </c>
      <c r="AC14">
        <v>10123.071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6" x14ac:dyDescent="0.3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6" x14ac:dyDescent="0.3">
      <c r="A16" s="7" t="s">
        <v>22</v>
      </c>
      <c r="B16" s="7" t="s">
        <v>23</v>
      </c>
      <c r="C16" s="8">
        <v>2</v>
      </c>
      <c r="D16" s="8">
        <v>2</v>
      </c>
      <c r="E16">
        <v>25906.84</v>
      </c>
      <c r="F16">
        <v>0</v>
      </c>
      <c r="G16">
        <v>27576.181</v>
      </c>
      <c r="H16">
        <v>8766.6460000000006</v>
      </c>
      <c r="I16">
        <v>15315.918</v>
      </c>
      <c r="J16">
        <v>10691.710999999999</v>
      </c>
      <c r="K16">
        <v>24638.045999999998</v>
      </c>
      <c r="L16">
        <v>0</v>
      </c>
      <c r="M16">
        <v>18303.365000000002</v>
      </c>
      <c r="N16">
        <v>11552.958000000001</v>
      </c>
      <c r="O16">
        <v>0</v>
      </c>
      <c r="P16">
        <v>18251.919999999998</v>
      </c>
      <c r="Q16">
        <v>12086.182000000001</v>
      </c>
      <c r="R16">
        <v>6554.982</v>
      </c>
      <c r="S16">
        <v>0</v>
      </c>
      <c r="T16">
        <v>0</v>
      </c>
      <c r="U16">
        <v>0</v>
      </c>
      <c r="V16">
        <v>88357.315000000002</v>
      </c>
      <c r="W16">
        <v>0</v>
      </c>
      <c r="X16">
        <v>1447.6220000000001</v>
      </c>
      <c r="Y16">
        <v>0</v>
      </c>
      <c r="Z16">
        <v>3774.2260000000001</v>
      </c>
      <c r="AA16">
        <v>0</v>
      </c>
      <c r="AB16">
        <v>24115.418000000001</v>
      </c>
      <c r="AC16">
        <v>16189.710999999999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6" x14ac:dyDescent="0.3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6" x14ac:dyDescent="0.3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34161.841999999997</v>
      </c>
      <c r="G18">
        <v>9389.8790000000008</v>
      </c>
      <c r="H18">
        <v>0</v>
      </c>
      <c r="I18">
        <v>5630.8609999999999</v>
      </c>
      <c r="J18">
        <v>0</v>
      </c>
      <c r="K18">
        <v>0</v>
      </c>
      <c r="L18">
        <v>53255.95</v>
      </c>
      <c r="M18">
        <v>0</v>
      </c>
      <c r="N18">
        <v>1758.473</v>
      </c>
      <c r="O18">
        <v>0</v>
      </c>
      <c r="P18">
        <v>11944.249</v>
      </c>
      <c r="Q18">
        <v>5168.6419999999998</v>
      </c>
      <c r="R18">
        <v>0</v>
      </c>
      <c r="S18">
        <v>0</v>
      </c>
      <c r="T18">
        <v>8559.41</v>
      </c>
      <c r="U18">
        <v>0</v>
      </c>
      <c r="V18">
        <v>5311.35</v>
      </c>
      <c r="W18">
        <v>1602.4839999999999</v>
      </c>
      <c r="X18">
        <v>499.15199999999999</v>
      </c>
      <c r="Y18">
        <v>32720.625</v>
      </c>
      <c r="Z18">
        <v>0</v>
      </c>
      <c r="AA18">
        <v>0</v>
      </c>
      <c r="AB18">
        <v>8336.9419999999991</v>
      </c>
      <c r="AC18">
        <v>0</v>
      </c>
      <c r="AD18">
        <v>641.95600000000002</v>
      </c>
      <c r="AE18">
        <v>0</v>
      </c>
      <c r="AF18">
        <v>1240.6189999999999</v>
      </c>
      <c r="AG18">
        <v>2489.5680000000002</v>
      </c>
      <c r="AH18">
        <v>562.86599999999999</v>
      </c>
      <c r="AI18">
        <v>327.54199999999997</v>
      </c>
      <c r="AJ18">
        <v>0</v>
      </c>
      <c r="AK18">
        <v>0</v>
      </c>
      <c r="AL18">
        <v>1130.4369999999999</v>
      </c>
      <c r="AM18">
        <v>298.52999999999997</v>
      </c>
      <c r="AN18">
        <v>0</v>
      </c>
    </row>
    <row r="19" spans="1:40" ht="15.6" x14ac:dyDescent="0.3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6" x14ac:dyDescent="0.3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6" x14ac:dyDescent="0.3">
      <c r="A21" s="7" t="s">
        <v>32</v>
      </c>
      <c r="B21" s="7" t="s">
        <v>33</v>
      </c>
      <c r="C21" s="8">
        <v>2</v>
      </c>
      <c r="D21" s="8">
        <v>2</v>
      </c>
      <c r="E21">
        <v>4786.9989999999998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502.13299999999998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6" x14ac:dyDescent="0.3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25632.852999999999</v>
      </c>
      <c r="U22">
        <v>0</v>
      </c>
      <c r="V22">
        <v>0</v>
      </c>
      <c r="W22">
        <v>0</v>
      </c>
      <c r="X22">
        <v>0</v>
      </c>
      <c r="Y22">
        <v>135406.08900000001</v>
      </c>
      <c r="Z22">
        <v>0</v>
      </c>
      <c r="AA22">
        <v>0</v>
      </c>
      <c r="AB22">
        <v>0</v>
      </c>
      <c r="AC22">
        <v>0</v>
      </c>
      <c r="AD22">
        <v>2217.7280000000001</v>
      </c>
      <c r="AE22">
        <v>3309.558</v>
      </c>
      <c r="AF22">
        <v>908.50599999999997</v>
      </c>
      <c r="AG22">
        <v>6832.402</v>
      </c>
      <c r="AH22">
        <v>2600.5990000000002</v>
      </c>
      <c r="AI22">
        <v>558.08199999999999</v>
      </c>
      <c r="AJ22">
        <v>0</v>
      </c>
      <c r="AK22">
        <v>0</v>
      </c>
      <c r="AL22">
        <v>6813.7960000000003</v>
      </c>
      <c r="AM22">
        <v>902.01700000000005</v>
      </c>
      <c r="AN22">
        <v>0</v>
      </c>
    </row>
    <row r="23" spans="1:40" ht="15.6" x14ac:dyDescent="0.3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6" x14ac:dyDescent="0.3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6" x14ac:dyDescent="0.3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6" x14ac:dyDescent="0.3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6" x14ac:dyDescent="0.3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6" x14ac:dyDescent="0.3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6" x14ac:dyDescent="0.3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6" x14ac:dyDescent="0.3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6" x14ac:dyDescent="0.3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6" x14ac:dyDescent="0.3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6" x14ac:dyDescent="0.3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6" x14ac:dyDescent="0.3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6" x14ac:dyDescent="0.3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6" x14ac:dyDescent="0.3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6" x14ac:dyDescent="0.3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6" x14ac:dyDescent="0.3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6" x14ac:dyDescent="0.3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6" x14ac:dyDescent="0.3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6" x14ac:dyDescent="0.3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6" x14ac:dyDescent="0.3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6" x14ac:dyDescent="0.3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6" x14ac:dyDescent="0.3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6" x14ac:dyDescent="0.3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6" x14ac:dyDescent="0.3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6" x14ac:dyDescent="0.3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6" x14ac:dyDescent="0.3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6" x14ac:dyDescent="0.3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6" x14ac:dyDescent="0.3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6" x14ac:dyDescent="0.3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6" x14ac:dyDescent="0.3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6" x14ac:dyDescent="0.3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6" x14ac:dyDescent="0.3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6" x14ac:dyDescent="0.3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6" x14ac:dyDescent="0.3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6" x14ac:dyDescent="0.3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6" x14ac:dyDescent="0.3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6" x14ac:dyDescent="0.3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6" x14ac:dyDescent="0.3">
      <c r="A60" s="7" t="s">
        <v>110</v>
      </c>
      <c r="B60" s="7" t="s">
        <v>111</v>
      </c>
      <c r="C60" s="8">
        <v>3</v>
      </c>
      <c r="D60" s="8">
        <v>3</v>
      </c>
      <c r="E60">
        <v>16442.861000000001</v>
      </c>
      <c r="F60">
        <v>0</v>
      </c>
      <c r="G60">
        <v>19240.692999999999</v>
      </c>
      <c r="H60">
        <v>269.65800000000002</v>
      </c>
      <c r="I60">
        <v>10363.175999999999</v>
      </c>
      <c r="J60">
        <v>3807.1280000000002</v>
      </c>
      <c r="K60">
        <v>17727.190999999999</v>
      </c>
      <c r="L60">
        <v>0</v>
      </c>
      <c r="M60">
        <v>0</v>
      </c>
      <c r="N60">
        <v>3801.0070000000001</v>
      </c>
      <c r="O60">
        <v>0</v>
      </c>
      <c r="P60">
        <v>16753.334999999999</v>
      </c>
      <c r="Q60">
        <v>6283.1809999999996</v>
      </c>
      <c r="R60">
        <v>3582.2049999999999</v>
      </c>
      <c r="S60">
        <v>0</v>
      </c>
      <c r="T60">
        <v>0</v>
      </c>
      <c r="U60">
        <v>0</v>
      </c>
      <c r="V60">
        <v>38840.317000000003</v>
      </c>
      <c r="W60">
        <v>0</v>
      </c>
      <c r="X60">
        <v>1422.902</v>
      </c>
      <c r="Y60">
        <v>0</v>
      </c>
      <c r="Z60">
        <v>1386.075</v>
      </c>
      <c r="AA60">
        <v>0</v>
      </c>
      <c r="AB60">
        <v>20771.012999999999</v>
      </c>
      <c r="AC60">
        <v>9849.8289999999997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6" x14ac:dyDescent="0.3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17.329000000000001</v>
      </c>
      <c r="S61">
        <v>0</v>
      </c>
      <c r="T61">
        <v>0</v>
      </c>
      <c r="U61">
        <v>0</v>
      </c>
      <c r="V61">
        <v>120.444</v>
      </c>
      <c r="W61">
        <v>0</v>
      </c>
      <c r="X61">
        <v>0</v>
      </c>
      <c r="Y61">
        <v>0</v>
      </c>
      <c r="Z61">
        <v>0</v>
      </c>
      <c r="AA61">
        <v>0</v>
      </c>
      <c r="AB61">
        <v>27.1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6" x14ac:dyDescent="0.3">
      <c r="A62" s="7" t="s">
        <v>114</v>
      </c>
      <c r="B62" s="7" t="s">
        <v>115</v>
      </c>
      <c r="C62" s="8">
        <v>3</v>
      </c>
      <c r="D62" s="8">
        <v>3</v>
      </c>
      <c r="E62">
        <v>11833.946</v>
      </c>
      <c r="F62">
        <v>0</v>
      </c>
      <c r="G62">
        <v>15932.992</v>
      </c>
      <c r="H62">
        <v>0</v>
      </c>
      <c r="I62">
        <v>9530.3709999999992</v>
      </c>
      <c r="J62">
        <v>4534.75</v>
      </c>
      <c r="K62">
        <v>16960.196</v>
      </c>
      <c r="L62">
        <v>0</v>
      </c>
      <c r="M62">
        <v>0</v>
      </c>
      <c r="N62">
        <v>5382.0709999999999</v>
      </c>
      <c r="O62">
        <v>0</v>
      </c>
      <c r="P62">
        <v>12384.415000000001</v>
      </c>
      <c r="Q62">
        <v>6351.0590000000002</v>
      </c>
      <c r="R62">
        <v>4107.3900000000003</v>
      </c>
      <c r="S62">
        <v>0</v>
      </c>
      <c r="T62">
        <v>0</v>
      </c>
      <c r="U62">
        <v>0</v>
      </c>
      <c r="V62">
        <v>25778.14</v>
      </c>
      <c r="W62">
        <v>0</v>
      </c>
      <c r="X62">
        <v>909.25400000000002</v>
      </c>
      <c r="Y62">
        <v>0</v>
      </c>
      <c r="Z62">
        <v>1184.5640000000001</v>
      </c>
      <c r="AA62">
        <v>0</v>
      </c>
      <c r="AB62">
        <v>13836.665999999999</v>
      </c>
      <c r="AC62">
        <v>4982.7209999999995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6" x14ac:dyDescent="0.3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6" x14ac:dyDescent="0.3">
      <c r="A64" s="7" t="s">
        <v>118</v>
      </c>
      <c r="B64" s="7" t="s">
        <v>119</v>
      </c>
      <c r="C64" s="8">
        <v>3</v>
      </c>
      <c r="D64" s="8">
        <v>3</v>
      </c>
      <c r="E64">
        <v>7441.665</v>
      </c>
      <c r="F64">
        <v>0</v>
      </c>
      <c r="G64">
        <v>5529.7740000000003</v>
      </c>
      <c r="H64">
        <v>187.72</v>
      </c>
      <c r="I64">
        <v>4224.7039999999997</v>
      </c>
      <c r="J64">
        <v>1960.3009999999999</v>
      </c>
      <c r="K64">
        <v>10546.103999999999</v>
      </c>
      <c r="L64">
        <v>0</v>
      </c>
      <c r="M64">
        <v>0</v>
      </c>
      <c r="N64">
        <v>1367.11</v>
      </c>
      <c r="O64">
        <v>0</v>
      </c>
      <c r="P64">
        <v>6501.4459999999999</v>
      </c>
      <c r="Q64">
        <v>2946.509</v>
      </c>
      <c r="R64">
        <v>1813.473</v>
      </c>
      <c r="S64">
        <v>0</v>
      </c>
      <c r="T64">
        <v>0</v>
      </c>
      <c r="U64">
        <v>0</v>
      </c>
      <c r="V64">
        <v>14740.936</v>
      </c>
      <c r="W64">
        <v>0</v>
      </c>
      <c r="X64">
        <v>425.60300000000001</v>
      </c>
      <c r="Y64">
        <v>0</v>
      </c>
      <c r="Z64">
        <v>945.58100000000002</v>
      </c>
      <c r="AA64">
        <v>0</v>
      </c>
      <c r="AB64">
        <v>2515.1799999999998</v>
      </c>
      <c r="AC64">
        <v>4464.1149999999998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6" x14ac:dyDescent="0.3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6" x14ac:dyDescent="0.3">
      <c r="A66" s="7" t="s">
        <v>122</v>
      </c>
      <c r="B66" s="7" t="s">
        <v>123</v>
      </c>
      <c r="C66" s="8">
        <v>3</v>
      </c>
      <c r="D66" s="8">
        <v>3</v>
      </c>
      <c r="E66">
        <v>9212.3070000000007</v>
      </c>
      <c r="F66">
        <v>0</v>
      </c>
      <c r="G66">
        <v>9725.9</v>
      </c>
      <c r="H66">
        <v>0</v>
      </c>
      <c r="I66">
        <v>6139.6139999999996</v>
      </c>
      <c r="J66">
        <v>1382.9259999999999</v>
      </c>
      <c r="K66">
        <v>13324.135</v>
      </c>
      <c r="L66">
        <v>0</v>
      </c>
      <c r="M66">
        <v>0</v>
      </c>
      <c r="N66">
        <v>2180.3910000000001</v>
      </c>
      <c r="O66">
        <v>0</v>
      </c>
      <c r="P66">
        <v>11774.298000000001</v>
      </c>
      <c r="Q66">
        <v>2534.0120000000002</v>
      </c>
      <c r="R66">
        <v>2784.9650000000001</v>
      </c>
      <c r="S66">
        <v>0</v>
      </c>
      <c r="T66">
        <v>0</v>
      </c>
      <c r="U66">
        <v>0</v>
      </c>
      <c r="V66">
        <v>15149.172</v>
      </c>
      <c r="W66">
        <v>0</v>
      </c>
      <c r="X66">
        <v>682.75599999999997</v>
      </c>
      <c r="Y66">
        <v>0</v>
      </c>
      <c r="Z66">
        <v>1377.232</v>
      </c>
      <c r="AA66">
        <v>0</v>
      </c>
      <c r="AB66">
        <v>6852.54</v>
      </c>
      <c r="AC66">
        <v>8013.2879999999996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6" x14ac:dyDescent="0.3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6" x14ac:dyDescent="0.3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60.24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312.99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6" x14ac:dyDescent="0.3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6" x14ac:dyDescent="0.3">
      <c r="A70" s="7" t="s">
        <v>130</v>
      </c>
      <c r="B70" s="7" t="s">
        <v>131</v>
      </c>
      <c r="C70" s="8">
        <v>3</v>
      </c>
      <c r="D70" s="8">
        <v>3</v>
      </c>
      <c r="E70">
        <v>449.63600000000002</v>
      </c>
      <c r="F70">
        <v>0</v>
      </c>
      <c r="G70">
        <v>253.74</v>
      </c>
      <c r="H70">
        <v>0</v>
      </c>
      <c r="I70">
        <v>36.802</v>
      </c>
      <c r="J70">
        <v>58.168999999999997</v>
      </c>
      <c r="K70">
        <v>529.91200000000003</v>
      </c>
      <c r="L70">
        <v>0</v>
      </c>
      <c r="M70">
        <v>0</v>
      </c>
      <c r="N70">
        <v>30.506</v>
      </c>
      <c r="O70">
        <v>0</v>
      </c>
      <c r="P70">
        <v>207.04499999999999</v>
      </c>
      <c r="Q70">
        <v>156.55099999999999</v>
      </c>
      <c r="R70">
        <v>81.022000000000006</v>
      </c>
      <c r="S70">
        <v>0</v>
      </c>
      <c r="T70">
        <v>0</v>
      </c>
      <c r="U70">
        <v>0</v>
      </c>
      <c r="V70">
        <v>35.11</v>
      </c>
      <c r="W70">
        <v>0</v>
      </c>
      <c r="X70">
        <v>31.113</v>
      </c>
      <c r="Y70">
        <v>0</v>
      </c>
      <c r="Z70">
        <v>125.202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6" x14ac:dyDescent="0.3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6" x14ac:dyDescent="0.3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924.63599999999997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6" x14ac:dyDescent="0.3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6" x14ac:dyDescent="0.3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6" x14ac:dyDescent="0.3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6" x14ac:dyDescent="0.3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6" x14ac:dyDescent="0.3">
      <c r="A77" s="7" t="s">
        <v>144</v>
      </c>
      <c r="B77" s="7" t="s">
        <v>145</v>
      </c>
      <c r="C77" s="8">
        <v>6</v>
      </c>
      <c r="D77" s="8">
        <v>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6" x14ac:dyDescent="0.3">
      <c r="A78" s="7" t="s">
        <v>146</v>
      </c>
      <c r="B78" s="7" t="s">
        <v>147</v>
      </c>
      <c r="C78" s="8">
        <v>6</v>
      </c>
      <c r="D78" s="8">
        <v>6</v>
      </c>
      <c r="E78">
        <v>890.15099999999995</v>
      </c>
      <c r="F78">
        <v>0</v>
      </c>
      <c r="G78">
        <v>116.782</v>
      </c>
      <c r="H78">
        <v>0</v>
      </c>
      <c r="I78">
        <v>72.47</v>
      </c>
      <c r="J78">
        <v>13.627000000000001</v>
      </c>
      <c r="K78">
        <v>1135.6199999999999</v>
      </c>
      <c r="L78">
        <v>0</v>
      </c>
      <c r="M78">
        <v>0</v>
      </c>
      <c r="N78">
        <v>43.469000000000001</v>
      </c>
      <c r="O78">
        <v>29.724</v>
      </c>
      <c r="P78">
        <v>0</v>
      </c>
      <c r="Q78">
        <v>81.596999999999994</v>
      </c>
      <c r="R78">
        <v>67.001000000000005</v>
      </c>
      <c r="S78">
        <v>0</v>
      </c>
      <c r="T78">
        <v>0</v>
      </c>
      <c r="U78">
        <v>0</v>
      </c>
      <c r="V78">
        <v>599.13099999999997</v>
      </c>
      <c r="W78">
        <v>0</v>
      </c>
      <c r="X78">
        <v>18.684999999999999</v>
      </c>
      <c r="Y78">
        <v>0</v>
      </c>
      <c r="Z78">
        <v>0</v>
      </c>
      <c r="AA78">
        <v>0</v>
      </c>
      <c r="AB78">
        <v>0</v>
      </c>
      <c r="AC78">
        <v>411.23399999999998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6" x14ac:dyDescent="0.3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6" x14ac:dyDescent="0.3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6" x14ac:dyDescent="0.3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6" x14ac:dyDescent="0.3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6" x14ac:dyDescent="0.3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6" x14ac:dyDescent="0.3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6" x14ac:dyDescent="0.3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6" x14ac:dyDescent="0.3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6" x14ac:dyDescent="0.3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6" x14ac:dyDescent="0.3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6" x14ac:dyDescent="0.3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6" x14ac:dyDescent="0.3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6" x14ac:dyDescent="0.3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6" x14ac:dyDescent="0.3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6" x14ac:dyDescent="0.3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6" x14ac:dyDescent="0.3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6" x14ac:dyDescent="0.3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6" x14ac:dyDescent="0.3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6" x14ac:dyDescent="0.3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6" x14ac:dyDescent="0.3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6" x14ac:dyDescent="0.3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6" x14ac:dyDescent="0.3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6" x14ac:dyDescent="0.3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6" x14ac:dyDescent="0.3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72333.952999999994</v>
      </c>
      <c r="G102">
        <v>32858.974000000002</v>
      </c>
      <c r="H102">
        <v>0</v>
      </c>
      <c r="I102">
        <v>8241.1560000000009</v>
      </c>
      <c r="J102">
        <v>9574.9680000000008</v>
      </c>
      <c r="K102">
        <v>0</v>
      </c>
      <c r="L102">
        <v>90098.884000000005</v>
      </c>
      <c r="M102">
        <v>164.07</v>
      </c>
      <c r="N102">
        <v>3230.4070000000002</v>
      </c>
      <c r="O102">
        <v>10272.870999999999</v>
      </c>
      <c r="P102">
        <v>22154.115000000002</v>
      </c>
      <c r="Q102">
        <v>12690.203</v>
      </c>
      <c r="R102">
        <v>3086.5540000000001</v>
      </c>
      <c r="S102">
        <v>35996.803</v>
      </c>
      <c r="T102">
        <v>0</v>
      </c>
      <c r="U102">
        <v>0</v>
      </c>
      <c r="V102">
        <v>37477.481</v>
      </c>
      <c r="W102">
        <v>42193.957000000002</v>
      </c>
      <c r="X102">
        <v>2485.0479999999998</v>
      </c>
      <c r="Y102">
        <v>0</v>
      </c>
      <c r="Z102">
        <v>380.2</v>
      </c>
      <c r="AA102">
        <v>1070.979</v>
      </c>
      <c r="AB102">
        <v>26596.52</v>
      </c>
      <c r="AC102">
        <v>14064.298000000001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4681.741</v>
      </c>
      <c r="AK102">
        <v>0</v>
      </c>
      <c r="AL102">
        <v>0</v>
      </c>
      <c r="AM102">
        <v>0</v>
      </c>
      <c r="AN102">
        <v>2024.1569999999999</v>
      </c>
    </row>
    <row r="103" spans="1:40" ht="15.6" x14ac:dyDescent="0.3">
      <c r="A103" s="7" t="s">
        <v>196</v>
      </c>
      <c r="B103" s="7" t="s">
        <v>197</v>
      </c>
      <c r="C103" s="8">
        <v>4</v>
      </c>
      <c r="D103" s="8">
        <v>4</v>
      </c>
      <c r="E103">
        <v>653.61199999999997</v>
      </c>
      <c r="F103">
        <v>46188.457000000002</v>
      </c>
      <c r="G103">
        <v>15219.675999999999</v>
      </c>
      <c r="H103">
        <v>0</v>
      </c>
      <c r="I103">
        <v>3678.335</v>
      </c>
      <c r="J103">
        <v>5570.4250000000002</v>
      </c>
      <c r="K103">
        <v>785.63900000000001</v>
      </c>
      <c r="L103">
        <v>60625.743000000002</v>
      </c>
      <c r="M103">
        <v>0</v>
      </c>
      <c r="N103">
        <v>1209.2</v>
      </c>
      <c r="O103">
        <v>6537.2910000000002</v>
      </c>
      <c r="P103">
        <v>11390.788</v>
      </c>
      <c r="Q103">
        <v>8220.6759999999995</v>
      </c>
      <c r="R103">
        <v>1839.866</v>
      </c>
      <c r="S103">
        <v>23431.361000000001</v>
      </c>
      <c r="T103">
        <v>0</v>
      </c>
      <c r="U103">
        <v>0</v>
      </c>
      <c r="V103">
        <v>18743.576000000001</v>
      </c>
      <c r="W103">
        <v>36448.682000000001</v>
      </c>
      <c r="X103">
        <v>1213.8979999999999</v>
      </c>
      <c r="Y103">
        <v>0</v>
      </c>
      <c r="Z103">
        <v>148.00200000000001</v>
      </c>
      <c r="AA103">
        <v>927.68100000000004</v>
      </c>
      <c r="AB103">
        <v>14340.971</v>
      </c>
      <c r="AC103">
        <v>7635.1790000000001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2409.703</v>
      </c>
      <c r="AK103">
        <v>0</v>
      </c>
      <c r="AL103">
        <v>0</v>
      </c>
      <c r="AM103">
        <v>0</v>
      </c>
      <c r="AN103">
        <v>1370.4680000000001</v>
      </c>
    </row>
    <row r="104" spans="1:40" ht="15.6" x14ac:dyDescent="0.3">
      <c r="A104" s="7" t="s">
        <v>198</v>
      </c>
      <c r="B104" s="7" t="s">
        <v>199</v>
      </c>
      <c r="C104" s="8">
        <v>4</v>
      </c>
      <c r="D104" s="8">
        <v>4</v>
      </c>
      <c r="E104">
        <v>1213.9159999999999</v>
      </c>
      <c r="F104">
        <v>3937.165</v>
      </c>
      <c r="G104">
        <v>5119.5410000000002</v>
      </c>
      <c r="H104">
        <v>0</v>
      </c>
      <c r="I104">
        <v>931.69799999999998</v>
      </c>
      <c r="J104">
        <v>2192.4609999999998</v>
      </c>
      <c r="K104">
        <v>716.57600000000002</v>
      </c>
      <c r="L104">
        <v>6318.5450000000001</v>
      </c>
      <c r="M104">
        <v>0</v>
      </c>
      <c r="N104">
        <v>110.407</v>
      </c>
      <c r="O104">
        <v>3889.84</v>
      </c>
      <c r="P104">
        <v>4971.7449999999999</v>
      </c>
      <c r="Q104">
        <v>2284.9360000000001</v>
      </c>
      <c r="R104">
        <v>354.63</v>
      </c>
      <c r="S104">
        <v>4328.1350000000002</v>
      </c>
      <c r="T104">
        <v>0</v>
      </c>
      <c r="U104">
        <v>0</v>
      </c>
      <c r="V104">
        <v>2442.6219999999998</v>
      </c>
      <c r="W104">
        <v>14133.701999999999</v>
      </c>
      <c r="X104">
        <v>300.33300000000003</v>
      </c>
      <c r="Y104">
        <v>0</v>
      </c>
      <c r="Z104">
        <v>0</v>
      </c>
      <c r="AA104">
        <v>162.16200000000001</v>
      </c>
      <c r="AB104">
        <v>0</v>
      </c>
      <c r="AC104">
        <v>3953.2860000000001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1655.6559999999999</v>
      </c>
      <c r="AK104">
        <v>0</v>
      </c>
      <c r="AL104">
        <v>0</v>
      </c>
      <c r="AM104">
        <v>0</v>
      </c>
      <c r="AN104">
        <v>1051.644</v>
      </c>
    </row>
    <row r="105" spans="1:40" ht="15.6" x14ac:dyDescent="0.3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6" x14ac:dyDescent="0.3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6" x14ac:dyDescent="0.3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6" x14ac:dyDescent="0.3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6" x14ac:dyDescent="0.3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717.77300000000002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6" x14ac:dyDescent="0.3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5793.0640000000003</v>
      </c>
      <c r="H110">
        <v>0</v>
      </c>
      <c r="I110">
        <v>479.47199999999998</v>
      </c>
      <c r="J110">
        <v>511.81700000000001</v>
      </c>
      <c r="K110">
        <v>0</v>
      </c>
      <c r="L110">
        <v>0</v>
      </c>
      <c r="M110">
        <v>0</v>
      </c>
      <c r="N110">
        <v>772.41499999999996</v>
      </c>
      <c r="O110">
        <v>0</v>
      </c>
      <c r="P110">
        <v>2618.1320000000001</v>
      </c>
      <c r="Q110">
        <v>2261.904</v>
      </c>
      <c r="R110">
        <v>658.76</v>
      </c>
      <c r="S110">
        <v>3136.355</v>
      </c>
      <c r="T110">
        <v>0</v>
      </c>
      <c r="U110">
        <v>0</v>
      </c>
      <c r="V110">
        <v>3916.3820000000001</v>
      </c>
      <c r="W110">
        <v>4039.3820000000001</v>
      </c>
      <c r="X110">
        <v>0</v>
      </c>
      <c r="Y110">
        <v>0</v>
      </c>
      <c r="Z110">
        <v>0</v>
      </c>
      <c r="AA110">
        <v>445.06599999999997</v>
      </c>
      <c r="AB110">
        <v>1631.6569999999999</v>
      </c>
      <c r="AC110">
        <v>1748.855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6" x14ac:dyDescent="0.3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6" x14ac:dyDescent="0.3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6" x14ac:dyDescent="0.3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6" x14ac:dyDescent="0.3">
      <c r="A114" s="7" t="s">
        <v>218</v>
      </c>
      <c r="B114" s="7" t="s">
        <v>219</v>
      </c>
      <c r="C114" s="8">
        <v>4</v>
      </c>
      <c r="D114" s="8">
        <v>4</v>
      </c>
      <c r="E114">
        <v>4622.6570000000002</v>
      </c>
      <c r="F114">
        <v>87878.665999999997</v>
      </c>
      <c r="G114">
        <v>27796.780999999999</v>
      </c>
      <c r="H114">
        <v>0</v>
      </c>
      <c r="I114">
        <v>7151.7629999999999</v>
      </c>
      <c r="J114">
        <v>7155.39</v>
      </c>
      <c r="K114">
        <v>4118.4669999999996</v>
      </c>
      <c r="L114">
        <v>96125.096999999994</v>
      </c>
      <c r="M114">
        <v>0</v>
      </c>
      <c r="N114">
        <v>1737.8720000000001</v>
      </c>
      <c r="O114">
        <v>38682.351999999999</v>
      </c>
      <c r="P114">
        <v>14185.587</v>
      </c>
      <c r="Q114">
        <v>6155.9229999999998</v>
      </c>
      <c r="R114">
        <v>489.19</v>
      </c>
      <c r="S114">
        <v>45763.637000000002</v>
      </c>
      <c r="T114">
        <v>0</v>
      </c>
      <c r="U114">
        <v>4210.1859999999997</v>
      </c>
      <c r="V114">
        <v>14314.593000000001</v>
      </c>
      <c r="W114">
        <v>69519.149999999994</v>
      </c>
      <c r="X114">
        <v>661.41399999999999</v>
      </c>
      <c r="Y114">
        <v>0</v>
      </c>
      <c r="Z114">
        <v>0</v>
      </c>
      <c r="AA114">
        <v>2118.08</v>
      </c>
      <c r="AB114">
        <v>3535.09</v>
      </c>
      <c r="AC114">
        <v>1382.01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19203.585999999999</v>
      </c>
      <c r="AK114">
        <v>1331.1969999999999</v>
      </c>
      <c r="AL114">
        <v>0</v>
      </c>
      <c r="AM114">
        <v>0</v>
      </c>
      <c r="AN114">
        <v>9590.7810000000009</v>
      </c>
    </row>
    <row r="115" spans="1:40" ht="15.6" x14ac:dyDescent="0.3">
      <c r="A115" s="7" t="s">
        <v>220</v>
      </c>
      <c r="B115" s="7" t="s">
        <v>221</v>
      </c>
      <c r="C115" s="8">
        <v>4</v>
      </c>
      <c r="D115" s="8">
        <v>4</v>
      </c>
      <c r="E115">
        <v>3731.9870000000001</v>
      </c>
      <c r="F115">
        <v>99406.633000000002</v>
      </c>
      <c r="G115">
        <v>67580.573999999993</v>
      </c>
      <c r="H115">
        <v>0</v>
      </c>
      <c r="I115">
        <v>18816.621999999999</v>
      </c>
      <c r="J115">
        <v>24537.999</v>
      </c>
      <c r="K115">
        <v>6702.4179999999997</v>
      </c>
      <c r="L115">
        <v>134103.23699999999</v>
      </c>
      <c r="M115">
        <v>0</v>
      </c>
      <c r="N115">
        <v>7266.6779999999999</v>
      </c>
      <c r="O115">
        <v>0</v>
      </c>
      <c r="P115">
        <v>32931.93</v>
      </c>
      <c r="Q115">
        <v>26063.388999999999</v>
      </c>
      <c r="R115">
        <v>4947.183</v>
      </c>
      <c r="S115">
        <v>107291.311</v>
      </c>
      <c r="T115">
        <v>47337.635999999999</v>
      </c>
      <c r="U115">
        <v>3569.3240000000001</v>
      </c>
      <c r="V115">
        <v>68806.434999999998</v>
      </c>
      <c r="W115">
        <v>137448.51300000001</v>
      </c>
      <c r="X115">
        <v>4537.8329999999996</v>
      </c>
      <c r="Y115">
        <v>249898.258</v>
      </c>
      <c r="Z115">
        <v>1034.8710000000001</v>
      </c>
      <c r="AA115">
        <v>4276.4030000000002</v>
      </c>
      <c r="AB115">
        <v>38436.17</v>
      </c>
      <c r="AC115">
        <v>19201.381000000001</v>
      </c>
      <c r="AD115">
        <v>16101.013999999999</v>
      </c>
      <c r="AE115">
        <v>18089.838</v>
      </c>
      <c r="AF115">
        <v>3978.9920000000002</v>
      </c>
      <c r="AG115">
        <v>15770.596</v>
      </c>
      <c r="AH115">
        <v>12683.063</v>
      </c>
      <c r="AI115">
        <v>2087.723</v>
      </c>
      <c r="AJ115">
        <v>0</v>
      </c>
      <c r="AK115">
        <v>1109.5329999999999</v>
      </c>
      <c r="AL115">
        <v>9091.4989999999998</v>
      </c>
      <c r="AM115">
        <v>1429.383</v>
      </c>
      <c r="AN115">
        <v>0</v>
      </c>
    </row>
    <row r="116" spans="1:40" ht="15.6" x14ac:dyDescent="0.3">
      <c r="A116" s="7" t="s">
        <v>222</v>
      </c>
      <c r="B116" s="7" t="s">
        <v>223</v>
      </c>
      <c r="C116" s="8">
        <v>4</v>
      </c>
      <c r="D116" s="8">
        <v>3</v>
      </c>
      <c r="E116">
        <v>4289.7650000000003</v>
      </c>
      <c r="F116">
        <v>0</v>
      </c>
      <c r="G116">
        <v>19613.659</v>
      </c>
      <c r="H116">
        <v>0</v>
      </c>
      <c r="I116">
        <v>10406.884</v>
      </c>
      <c r="J116">
        <v>7639.3549999999996</v>
      </c>
      <c r="K116">
        <v>5304.1239999999998</v>
      </c>
      <c r="L116">
        <v>0</v>
      </c>
      <c r="M116">
        <v>0</v>
      </c>
      <c r="N116">
        <v>10380.17</v>
      </c>
      <c r="O116">
        <v>0</v>
      </c>
      <c r="P116">
        <v>3883.6689999999999</v>
      </c>
      <c r="Q116">
        <v>9324.0779999999995</v>
      </c>
      <c r="R116">
        <v>7168.7969999999996</v>
      </c>
      <c r="S116">
        <v>0</v>
      </c>
      <c r="T116">
        <v>0</v>
      </c>
      <c r="U116">
        <v>7153.5640000000003</v>
      </c>
      <c r="V116">
        <v>82817.159</v>
      </c>
      <c r="W116">
        <v>0</v>
      </c>
      <c r="X116">
        <v>960.33699999999999</v>
      </c>
      <c r="Y116">
        <v>0</v>
      </c>
      <c r="Z116">
        <v>1871.0119999999999</v>
      </c>
      <c r="AA116">
        <v>0</v>
      </c>
      <c r="AB116">
        <v>15885.228999999999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1824.12</v>
      </c>
      <c r="AL116">
        <v>0</v>
      </c>
      <c r="AM116">
        <v>0</v>
      </c>
      <c r="AN116">
        <v>0</v>
      </c>
    </row>
    <row r="117" spans="1:40" ht="15.6" x14ac:dyDescent="0.3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188.851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476.84800000000001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6" x14ac:dyDescent="0.3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6" x14ac:dyDescent="0.3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6" x14ac:dyDescent="0.3">
      <c r="A120" s="7" t="s">
        <v>230</v>
      </c>
      <c r="B120" s="7" t="s">
        <v>231</v>
      </c>
      <c r="C120" s="8">
        <v>4</v>
      </c>
      <c r="D120" s="8">
        <v>4</v>
      </c>
      <c r="E120">
        <v>2137.2429999999999</v>
      </c>
      <c r="F120">
        <v>19036.620999999999</v>
      </c>
      <c r="G120">
        <v>9049.4050000000007</v>
      </c>
      <c r="H120">
        <v>0</v>
      </c>
      <c r="I120">
        <v>4360.3389999999999</v>
      </c>
      <c r="J120">
        <v>3748.5540000000001</v>
      </c>
      <c r="K120">
        <v>3076.049</v>
      </c>
      <c r="L120">
        <v>27477.598000000002</v>
      </c>
      <c r="M120">
        <v>0</v>
      </c>
      <c r="N120">
        <v>2234.1979999999999</v>
      </c>
      <c r="O120">
        <v>0</v>
      </c>
      <c r="P120">
        <v>22525.26</v>
      </c>
      <c r="Q120">
        <v>10580.993</v>
      </c>
      <c r="R120">
        <v>744.77700000000004</v>
      </c>
      <c r="S120">
        <v>20586.161</v>
      </c>
      <c r="T120">
        <v>0</v>
      </c>
      <c r="U120">
        <v>2365.4299999999998</v>
      </c>
      <c r="V120">
        <v>12540.023999999999</v>
      </c>
      <c r="W120">
        <v>31896.675999999999</v>
      </c>
      <c r="X120">
        <v>953.48299999999995</v>
      </c>
      <c r="Y120">
        <v>0</v>
      </c>
      <c r="Z120">
        <v>75.974999999999994</v>
      </c>
      <c r="AA120">
        <v>532.26199999999994</v>
      </c>
      <c r="AB120">
        <v>8936.3989999999994</v>
      </c>
      <c r="AC120">
        <v>11256.216</v>
      </c>
      <c r="AD120">
        <v>632.36599999999999</v>
      </c>
      <c r="AE120">
        <v>2201.4229999999998</v>
      </c>
      <c r="AF120">
        <v>7786.0870000000004</v>
      </c>
      <c r="AG120">
        <v>0</v>
      </c>
      <c r="AH120">
        <v>1938.596</v>
      </c>
      <c r="AI120">
        <v>2615.6370000000002</v>
      </c>
      <c r="AJ120">
        <v>0</v>
      </c>
      <c r="AK120">
        <v>463.29700000000003</v>
      </c>
      <c r="AL120">
        <v>0</v>
      </c>
      <c r="AM120">
        <v>3031.87</v>
      </c>
      <c r="AN120">
        <v>0</v>
      </c>
    </row>
    <row r="121" spans="1:40" ht="15.6" x14ac:dyDescent="0.3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496.00200000000001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906.68100000000004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6" x14ac:dyDescent="0.3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6" x14ac:dyDescent="0.3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6" x14ac:dyDescent="0.3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580.62099999999998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56.643999999999998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456.80200000000002</v>
      </c>
      <c r="AL124">
        <v>0</v>
      </c>
      <c r="AM124">
        <v>0</v>
      </c>
      <c r="AN124">
        <v>0</v>
      </c>
    </row>
    <row r="125" spans="1:40" ht="15.6" x14ac:dyDescent="0.3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6" x14ac:dyDescent="0.3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6" x14ac:dyDescent="0.3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6" x14ac:dyDescent="0.3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6" x14ac:dyDescent="0.3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6" x14ac:dyDescent="0.3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6" x14ac:dyDescent="0.3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705.851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6" x14ac:dyDescent="0.3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6" x14ac:dyDescent="0.3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6" x14ac:dyDescent="0.3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6" x14ac:dyDescent="0.3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6" x14ac:dyDescent="0.3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6" x14ac:dyDescent="0.3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6" x14ac:dyDescent="0.3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6" x14ac:dyDescent="0.3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6" x14ac:dyDescent="0.3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6" x14ac:dyDescent="0.3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6" x14ac:dyDescent="0.3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6" x14ac:dyDescent="0.3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6" x14ac:dyDescent="0.3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6" x14ac:dyDescent="0.3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6" x14ac:dyDescent="0.3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6" x14ac:dyDescent="0.3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6126.0240000000003</v>
      </c>
      <c r="G147">
        <v>6.1459999999999999</v>
      </c>
      <c r="H147">
        <v>0</v>
      </c>
      <c r="I147">
        <v>0</v>
      </c>
      <c r="J147">
        <v>1.2290000000000001</v>
      </c>
      <c r="K147">
        <v>0</v>
      </c>
      <c r="L147">
        <v>7059.2030000000004</v>
      </c>
      <c r="M147">
        <v>0</v>
      </c>
      <c r="N147">
        <v>0</v>
      </c>
      <c r="O147">
        <v>0</v>
      </c>
      <c r="P147">
        <v>3.073</v>
      </c>
      <c r="Q147">
        <v>1.8440000000000001</v>
      </c>
      <c r="R147">
        <v>0</v>
      </c>
      <c r="S147">
        <v>152.904</v>
      </c>
      <c r="T147">
        <v>2625.8780000000002</v>
      </c>
      <c r="U147">
        <v>0</v>
      </c>
      <c r="V147">
        <v>9.8330000000000002</v>
      </c>
      <c r="W147">
        <v>3.6880000000000002</v>
      </c>
      <c r="X147">
        <v>0.61499999999999999</v>
      </c>
      <c r="Y147">
        <v>12598.449000000001</v>
      </c>
      <c r="Z147">
        <v>0</v>
      </c>
      <c r="AA147">
        <v>0.61499999999999999</v>
      </c>
      <c r="AB147">
        <v>0</v>
      </c>
      <c r="AC147">
        <v>0</v>
      </c>
      <c r="AD147">
        <v>543.00400000000002</v>
      </c>
      <c r="AE147">
        <v>449.02800000000002</v>
      </c>
      <c r="AF147">
        <v>147.358</v>
      </c>
      <c r="AG147">
        <v>769.55100000000004</v>
      </c>
      <c r="AH147">
        <v>424.93799999999999</v>
      </c>
      <c r="AI147">
        <v>75.760999999999996</v>
      </c>
      <c r="AJ147">
        <v>0</v>
      </c>
      <c r="AK147">
        <v>0</v>
      </c>
      <c r="AL147">
        <v>438.36500000000001</v>
      </c>
      <c r="AM147">
        <v>64.974000000000004</v>
      </c>
      <c r="AN147">
        <v>0</v>
      </c>
    </row>
    <row r="148" spans="1:40" ht="15.6" x14ac:dyDescent="0.3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6" x14ac:dyDescent="0.3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6" x14ac:dyDescent="0.3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6" x14ac:dyDescent="0.3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6" x14ac:dyDescent="0.3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6" x14ac:dyDescent="0.3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6" x14ac:dyDescent="0.3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6" x14ac:dyDescent="0.3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6" x14ac:dyDescent="0.3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6" x14ac:dyDescent="0.3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6" x14ac:dyDescent="0.3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6" x14ac:dyDescent="0.3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6" x14ac:dyDescent="0.3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6" x14ac:dyDescent="0.3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6" x14ac:dyDescent="0.3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6" x14ac:dyDescent="0.3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6" x14ac:dyDescent="0.3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6" x14ac:dyDescent="0.3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6" x14ac:dyDescent="0.3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6" x14ac:dyDescent="0.3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6" x14ac:dyDescent="0.3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6" x14ac:dyDescent="0.3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6" x14ac:dyDescent="0.3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6" x14ac:dyDescent="0.3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6" x14ac:dyDescent="0.3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6" x14ac:dyDescent="0.3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6" x14ac:dyDescent="0.3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6" x14ac:dyDescent="0.3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6" x14ac:dyDescent="0.3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6" x14ac:dyDescent="0.3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6" x14ac:dyDescent="0.3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6" x14ac:dyDescent="0.3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6" x14ac:dyDescent="0.3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6" x14ac:dyDescent="0.3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6" x14ac:dyDescent="0.3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6" x14ac:dyDescent="0.3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6" x14ac:dyDescent="0.3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6" x14ac:dyDescent="0.3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6" x14ac:dyDescent="0.3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6" x14ac:dyDescent="0.3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6" x14ac:dyDescent="0.3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6" x14ac:dyDescent="0.3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6" x14ac:dyDescent="0.3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6" x14ac:dyDescent="0.3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6" x14ac:dyDescent="0.3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6" x14ac:dyDescent="0.3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6" x14ac:dyDescent="0.3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6" x14ac:dyDescent="0.3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6" x14ac:dyDescent="0.3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6" x14ac:dyDescent="0.3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6" x14ac:dyDescent="0.3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6" x14ac:dyDescent="0.3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6" x14ac:dyDescent="0.3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6" x14ac:dyDescent="0.3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6" x14ac:dyDescent="0.3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6" x14ac:dyDescent="0.3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6" x14ac:dyDescent="0.3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6" x14ac:dyDescent="0.3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6" x14ac:dyDescent="0.3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6" x14ac:dyDescent="0.3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6" x14ac:dyDescent="0.3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6" x14ac:dyDescent="0.3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6" x14ac:dyDescent="0.3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6" x14ac:dyDescent="0.3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6" x14ac:dyDescent="0.3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6" x14ac:dyDescent="0.3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6" x14ac:dyDescent="0.3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6" x14ac:dyDescent="0.3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6" x14ac:dyDescent="0.3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6" x14ac:dyDescent="0.3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6" x14ac:dyDescent="0.3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6" x14ac:dyDescent="0.3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6" x14ac:dyDescent="0.3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6" x14ac:dyDescent="0.3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6" x14ac:dyDescent="0.3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6" x14ac:dyDescent="0.3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6" x14ac:dyDescent="0.3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6" x14ac:dyDescent="0.3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6" x14ac:dyDescent="0.3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6" x14ac:dyDescent="0.3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6" x14ac:dyDescent="0.3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6" x14ac:dyDescent="0.3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6" x14ac:dyDescent="0.3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6" x14ac:dyDescent="0.3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6" x14ac:dyDescent="0.3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6" x14ac:dyDescent="0.3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6" x14ac:dyDescent="0.3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6" x14ac:dyDescent="0.3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6" x14ac:dyDescent="0.3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6" x14ac:dyDescent="0.3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6" x14ac:dyDescent="0.3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6" x14ac:dyDescent="0.3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6" x14ac:dyDescent="0.3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6" x14ac:dyDescent="0.3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6" x14ac:dyDescent="0.3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6" x14ac:dyDescent="0.3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6" x14ac:dyDescent="0.3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6" x14ac:dyDescent="0.3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6" x14ac:dyDescent="0.3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6" x14ac:dyDescent="0.3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6" x14ac:dyDescent="0.3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6" x14ac:dyDescent="0.3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6" x14ac:dyDescent="0.3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6" x14ac:dyDescent="0.3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6" x14ac:dyDescent="0.3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6" x14ac:dyDescent="0.3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6" x14ac:dyDescent="0.3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6" x14ac:dyDescent="0.3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6" x14ac:dyDescent="0.3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6" x14ac:dyDescent="0.3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6" x14ac:dyDescent="0.3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6" x14ac:dyDescent="0.3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6" x14ac:dyDescent="0.3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6" x14ac:dyDescent="0.3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6" x14ac:dyDescent="0.3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6" x14ac:dyDescent="0.3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6" x14ac:dyDescent="0.3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6" x14ac:dyDescent="0.3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6" x14ac:dyDescent="0.3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6" x14ac:dyDescent="0.3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6" x14ac:dyDescent="0.3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6" x14ac:dyDescent="0.3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6" x14ac:dyDescent="0.3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6" x14ac:dyDescent="0.3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6" x14ac:dyDescent="0.3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6" x14ac:dyDescent="0.3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6" x14ac:dyDescent="0.3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6" x14ac:dyDescent="0.3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6" x14ac:dyDescent="0.3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6" x14ac:dyDescent="0.3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6" x14ac:dyDescent="0.3">
      <c r="A278" s="7" t="s">
        <v>485</v>
      </c>
      <c r="B278" s="7" t="s">
        <v>486</v>
      </c>
      <c r="C278" s="8">
        <v>5</v>
      </c>
      <c r="D278" s="8">
        <v>5</v>
      </c>
      <c r="E278">
        <v>7618.8310000000001</v>
      </c>
      <c r="F278">
        <v>0</v>
      </c>
      <c r="G278">
        <v>3893.8</v>
      </c>
      <c r="H278">
        <v>0</v>
      </c>
      <c r="I278">
        <v>0</v>
      </c>
      <c r="J278">
        <v>16.832000000000001</v>
      </c>
      <c r="K278">
        <v>10596.236999999999</v>
      </c>
      <c r="L278">
        <v>1920.6030000000001</v>
      </c>
      <c r="M278">
        <v>1324.383</v>
      </c>
      <c r="N278">
        <v>812.63599999999997</v>
      </c>
      <c r="O278">
        <v>69.391999999999996</v>
      </c>
      <c r="P278">
        <v>6263.4859999999999</v>
      </c>
      <c r="Q278">
        <v>3869.0749999999998</v>
      </c>
      <c r="R278">
        <v>968.03300000000002</v>
      </c>
      <c r="S278">
        <v>519.52499999999998</v>
      </c>
      <c r="T278">
        <v>156.536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681.02499999999998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28.542000000000002</v>
      </c>
      <c r="AL278">
        <v>0</v>
      </c>
      <c r="AM278">
        <v>0</v>
      </c>
      <c r="AN278">
        <v>0</v>
      </c>
    </row>
    <row r="279" spans="1:40" ht="15.6" x14ac:dyDescent="0.3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6" x14ac:dyDescent="0.3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6" x14ac:dyDescent="0.3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6" x14ac:dyDescent="0.3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6" x14ac:dyDescent="0.3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6" x14ac:dyDescent="0.3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6" x14ac:dyDescent="0.3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6" x14ac:dyDescent="0.3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6" x14ac:dyDescent="0.3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6" x14ac:dyDescent="0.3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6" x14ac:dyDescent="0.3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6" x14ac:dyDescent="0.3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6" x14ac:dyDescent="0.3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6" x14ac:dyDescent="0.3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6" x14ac:dyDescent="0.3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6" x14ac:dyDescent="0.3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6" x14ac:dyDescent="0.3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6" x14ac:dyDescent="0.3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6" x14ac:dyDescent="0.3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6" x14ac:dyDescent="0.3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6" x14ac:dyDescent="0.3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6" x14ac:dyDescent="0.3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6" x14ac:dyDescent="0.3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6" x14ac:dyDescent="0.3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6" x14ac:dyDescent="0.3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6" x14ac:dyDescent="0.3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6" x14ac:dyDescent="0.3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6" x14ac:dyDescent="0.3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6" x14ac:dyDescent="0.3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6" x14ac:dyDescent="0.3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6" x14ac:dyDescent="0.3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6" x14ac:dyDescent="0.3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6" x14ac:dyDescent="0.3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6" x14ac:dyDescent="0.3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6" x14ac:dyDescent="0.3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6" x14ac:dyDescent="0.3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6" x14ac:dyDescent="0.3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6" x14ac:dyDescent="0.3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6" x14ac:dyDescent="0.3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6" x14ac:dyDescent="0.3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6" x14ac:dyDescent="0.3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6" x14ac:dyDescent="0.3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6" x14ac:dyDescent="0.3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6" x14ac:dyDescent="0.3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6" x14ac:dyDescent="0.3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6" x14ac:dyDescent="0.3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6" x14ac:dyDescent="0.3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6" x14ac:dyDescent="0.3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6" x14ac:dyDescent="0.3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6" x14ac:dyDescent="0.3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6" x14ac:dyDescent="0.3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6" x14ac:dyDescent="0.3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6" x14ac:dyDescent="0.3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6" x14ac:dyDescent="0.3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6" x14ac:dyDescent="0.3">
      <c r="A333" s="7" t="s">
        <v>595</v>
      </c>
      <c r="B333" s="7" t="s">
        <v>596</v>
      </c>
      <c r="C333" s="8">
        <v>6</v>
      </c>
      <c r="D333" s="8">
        <v>6</v>
      </c>
      <c r="E333">
        <v>0</v>
      </c>
      <c r="F333">
        <v>283.50799999999998</v>
      </c>
      <c r="G333">
        <v>118.361</v>
      </c>
      <c r="H333">
        <v>0</v>
      </c>
      <c r="I333">
        <v>34.615000000000002</v>
      </c>
      <c r="J333">
        <v>37.36</v>
      </c>
      <c r="K333">
        <v>0</v>
      </c>
      <c r="L333">
        <v>287.69200000000001</v>
      </c>
      <c r="M333">
        <v>0</v>
      </c>
      <c r="N333">
        <v>12.778</v>
      </c>
      <c r="O333">
        <v>33.052999999999997</v>
      </c>
      <c r="P333">
        <v>72.850999999999999</v>
      </c>
      <c r="Q333">
        <v>41.154000000000003</v>
      </c>
      <c r="R333">
        <v>20.183</v>
      </c>
      <c r="S333">
        <v>128.53200000000001</v>
      </c>
      <c r="T333">
        <v>0</v>
      </c>
      <c r="U333">
        <v>0</v>
      </c>
      <c r="V333">
        <v>142.79300000000001</v>
      </c>
      <c r="W333">
        <v>165.53399999999999</v>
      </c>
      <c r="X333">
        <v>7.9649999999999999</v>
      </c>
      <c r="Y333">
        <v>0</v>
      </c>
      <c r="Z333">
        <v>0</v>
      </c>
      <c r="AA333">
        <v>6.0720000000000001</v>
      </c>
      <c r="AB333">
        <v>135.857</v>
      </c>
      <c r="AC333">
        <v>131.316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17.591999999999999</v>
      </c>
      <c r="AK333">
        <v>0</v>
      </c>
      <c r="AL333">
        <v>0</v>
      </c>
      <c r="AM333">
        <v>0</v>
      </c>
      <c r="AN333">
        <v>10.304</v>
      </c>
    </row>
    <row r="334" spans="1:40" ht="15.6" x14ac:dyDescent="0.3">
      <c r="A334" s="7" t="s">
        <v>597</v>
      </c>
      <c r="B334" s="7" t="s">
        <v>598</v>
      </c>
      <c r="C334" s="8">
        <v>6</v>
      </c>
      <c r="D334" s="8">
        <v>6</v>
      </c>
      <c r="E334">
        <v>-57.563000000000002</v>
      </c>
      <c r="F334">
        <v>-216.667</v>
      </c>
      <c r="G334">
        <v>-156.57499999999999</v>
      </c>
      <c r="H334">
        <v>-7.391</v>
      </c>
      <c r="I334">
        <v>-63.244</v>
      </c>
      <c r="J334">
        <v>-49.853999999999999</v>
      </c>
      <c r="K334">
        <v>-87.313000000000002</v>
      </c>
      <c r="L334">
        <v>-284.13299999999998</v>
      </c>
      <c r="M334">
        <v>-12.948</v>
      </c>
      <c r="N334">
        <v>-19.736000000000001</v>
      </c>
      <c r="O334">
        <v>-31.265999999999998</v>
      </c>
      <c r="P334">
        <v>-117.145</v>
      </c>
      <c r="Q334">
        <v>-63.311999999999998</v>
      </c>
      <c r="R334">
        <v>-23.25</v>
      </c>
      <c r="S334">
        <v>-128.684</v>
      </c>
      <c r="T334">
        <v>-53.152999999999999</v>
      </c>
      <c r="U334">
        <v>-8.2059999999999995</v>
      </c>
      <c r="V334">
        <v>-8.6920000000000002</v>
      </c>
      <c r="W334">
        <v>-2.9060000000000001</v>
      </c>
      <c r="X334">
        <v>-0.34899999999999998</v>
      </c>
      <c r="Y334">
        <v>-1.5469999999999999</v>
      </c>
      <c r="Z334">
        <v>-8.2850000000000001</v>
      </c>
      <c r="AA334">
        <v>-4.7619999999999996</v>
      </c>
      <c r="AB334">
        <v>-30.279</v>
      </c>
      <c r="AC334">
        <v>-69.108000000000004</v>
      </c>
      <c r="AD334">
        <v>-11.992000000000001</v>
      </c>
      <c r="AE334">
        <v>-14.414</v>
      </c>
      <c r="AF334">
        <v>-10.670999999999999</v>
      </c>
      <c r="AG334">
        <v>-20.454999999999998</v>
      </c>
      <c r="AH334">
        <v>-12.137</v>
      </c>
      <c r="AI334">
        <v>-0.57999999999999996</v>
      </c>
      <c r="AJ334">
        <v>-13.772</v>
      </c>
      <c r="AK334">
        <v>-2.95</v>
      </c>
      <c r="AL334">
        <v>-155.666</v>
      </c>
      <c r="AM334">
        <v>-3.2189999999999999</v>
      </c>
      <c r="AN334">
        <v>-7.14</v>
      </c>
    </row>
    <row r="335" spans="1:40" ht="15.6" x14ac:dyDescent="0.3">
      <c r="A335" s="7" t="s">
        <v>599</v>
      </c>
      <c r="B335" s="7" t="s">
        <v>600</v>
      </c>
      <c r="C335" s="8">
        <v>6</v>
      </c>
      <c r="D335" s="8">
        <v>6</v>
      </c>
      <c r="E335">
        <v>-9.3680000000000003</v>
      </c>
      <c r="F335">
        <v>-11.827</v>
      </c>
      <c r="G335">
        <v>-20.366</v>
      </c>
      <c r="H335">
        <v>0</v>
      </c>
      <c r="I335">
        <v>-11.708</v>
      </c>
      <c r="J335">
        <v>-18.518000000000001</v>
      </c>
      <c r="K335">
        <v>-1.258</v>
      </c>
      <c r="L335">
        <v>-35.343000000000004</v>
      </c>
      <c r="M335">
        <v>0</v>
      </c>
      <c r="N335">
        <v>-4.2240000000000002</v>
      </c>
      <c r="O335">
        <v>0</v>
      </c>
      <c r="P335">
        <v>-16.311</v>
      </c>
      <c r="Q335">
        <v>-23.859000000000002</v>
      </c>
      <c r="R335">
        <v>-1.125</v>
      </c>
      <c r="S335">
        <v>-75.997</v>
      </c>
      <c r="T335">
        <v>-7.9409999999999998</v>
      </c>
      <c r="U335">
        <v>-0.996</v>
      </c>
      <c r="V335">
        <v>-61.048000000000002</v>
      </c>
      <c r="W335">
        <v>-25.751999999999999</v>
      </c>
      <c r="X335">
        <v>-3.2370000000000001</v>
      </c>
      <c r="Y335">
        <v>-14.297000000000001</v>
      </c>
      <c r="Z335">
        <v>0</v>
      </c>
      <c r="AA335">
        <v>0</v>
      </c>
      <c r="AB335">
        <v>0</v>
      </c>
      <c r="AC335">
        <v>-6.9009999999999998</v>
      </c>
      <c r="AD335">
        <v>0</v>
      </c>
      <c r="AE335">
        <v>0</v>
      </c>
      <c r="AF335">
        <v>-2.883</v>
      </c>
      <c r="AG335">
        <v>0</v>
      </c>
      <c r="AH335">
        <v>-3.4550000000000001</v>
      </c>
      <c r="AI335">
        <v>-0.92600000000000005</v>
      </c>
      <c r="AJ335">
        <v>0</v>
      </c>
      <c r="AK335">
        <v>0</v>
      </c>
      <c r="AL335">
        <v>0</v>
      </c>
      <c r="AM335">
        <v>0</v>
      </c>
      <c r="AN335">
        <v>0</v>
      </c>
    </row>
    <row r="336" spans="1:40" ht="15.6" x14ac:dyDescent="0.3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6" x14ac:dyDescent="0.3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6" x14ac:dyDescent="0.3">
      <c r="A338" s="7" t="s">
        <v>605</v>
      </c>
      <c r="B338" s="7" t="s">
        <v>606</v>
      </c>
      <c r="C338" s="7"/>
      <c r="D338" s="7"/>
      <c r="E338">
        <v>118075.575</v>
      </c>
      <c r="F338">
        <v>462155.96799999999</v>
      </c>
      <c r="G338">
        <v>320687.24300000002</v>
      </c>
      <c r="H338">
        <v>17767.237000000001</v>
      </c>
      <c r="I338">
        <v>130620.173</v>
      </c>
      <c r="J338">
        <v>99551.760999999999</v>
      </c>
      <c r="K338">
        <v>154420.516</v>
      </c>
      <c r="L338">
        <v>570811.18599999999</v>
      </c>
      <c r="M338">
        <v>45297.769</v>
      </c>
      <c r="N338">
        <v>68857.418999999994</v>
      </c>
      <c r="O338">
        <v>61905.294000000002</v>
      </c>
      <c r="P338">
        <v>231689.62700000001</v>
      </c>
      <c r="Q338">
        <v>134153.44399999999</v>
      </c>
      <c r="R338">
        <v>50831.732000000004</v>
      </c>
      <c r="S338">
        <v>257792.06200000001</v>
      </c>
      <c r="T338">
        <v>106075.60799999999</v>
      </c>
      <c r="U338">
        <v>18423.524000000001</v>
      </c>
      <c r="V338">
        <v>519078.098</v>
      </c>
      <c r="W338">
        <v>356576.54100000003</v>
      </c>
      <c r="X338">
        <v>19495.87</v>
      </c>
      <c r="Y338">
        <v>550886.58499999996</v>
      </c>
      <c r="Z338">
        <v>15824.638999999999</v>
      </c>
      <c r="AA338">
        <v>9786.0210000000006</v>
      </c>
      <c r="AB338">
        <v>235469.88699999999</v>
      </c>
      <c r="AC338">
        <v>119421.889</v>
      </c>
      <c r="AD338">
        <v>25710.027999999998</v>
      </c>
      <c r="AE338">
        <v>29061.008000000002</v>
      </c>
      <c r="AF338">
        <v>15270.71</v>
      </c>
      <c r="AG338">
        <v>31752.75</v>
      </c>
      <c r="AH338">
        <v>22512.044000000002</v>
      </c>
      <c r="AI338">
        <v>6617.4560000000001</v>
      </c>
      <c r="AJ338">
        <v>29057.331999999999</v>
      </c>
      <c r="AK338">
        <v>5305.1450000000004</v>
      </c>
      <c r="AL338">
        <v>18553.953000000001</v>
      </c>
      <c r="AM338">
        <v>6762.3760000000002</v>
      </c>
      <c r="AN338">
        <v>14875.602000000001</v>
      </c>
    </row>
    <row r="340" spans="1:40" ht="15.6" x14ac:dyDescent="0.3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5">
      <c r="A342" t="s">
        <v>608</v>
      </c>
      <c r="D342">
        <v>1</v>
      </c>
      <c r="E342" s="11">
        <f t="shared" ref="E342:AK342" si="1">SUMIF($D$4:$D$336,$D$342,E4:E336)</f>
        <v>7854.3550000000005</v>
      </c>
      <c r="F342" s="11">
        <f t="shared" si="1"/>
        <v>92325.742000000013</v>
      </c>
      <c r="G342" s="11">
        <f t="shared" si="1"/>
        <v>12770.03</v>
      </c>
      <c r="H342" s="11">
        <f t="shared" si="1"/>
        <v>326.46300000000002</v>
      </c>
      <c r="I342" s="11">
        <f t="shared" si="1"/>
        <v>5208.5360000000001</v>
      </c>
      <c r="J342" s="11">
        <f t="shared" si="1"/>
        <v>7577.7269999999999</v>
      </c>
      <c r="K342" s="11">
        <f t="shared" si="1"/>
        <v>9138.6839999999993</v>
      </c>
      <c r="L342" s="11">
        <f t="shared" si="1"/>
        <v>93858.11</v>
      </c>
      <c r="M342" s="11">
        <f t="shared" si="1"/>
        <v>3873.4419999999996</v>
      </c>
      <c r="N342" s="11">
        <f t="shared" si="1"/>
        <v>3015.759</v>
      </c>
      <c r="O342" s="11">
        <f t="shared" si="1"/>
        <v>2422.0370000000003</v>
      </c>
      <c r="P342" s="11">
        <f>SUMIF($D$4:$D$336,$D$342,P4:P336)</f>
        <v>12458.423999999999</v>
      </c>
      <c r="Q342" s="11">
        <f t="shared" si="1"/>
        <v>6574.4160000000002</v>
      </c>
      <c r="R342" s="11">
        <f t="shared" si="1"/>
        <v>4135.192</v>
      </c>
      <c r="S342" s="11">
        <f t="shared" si="1"/>
        <v>16662.019</v>
      </c>
      <c r="T342" s="11">
        <f t="shared" si="1"/>
        <v>21824.388999999999</v>
      </c>
      <c r="U342" s="11">
        <f>SUMIF($D$4:$D$336,$D$342,U4:U336)</f>
        <v>553.601</v>
      </c>
      <c r="V342" s="11">
        <f t="shared" si="1"/>
        <v>24494.48</v>
      </c>
      <c r="W342" s="11">
        <f t="shared" si="1"/>
        <v>19153.431</v>
      </c>
      <c r="X342" s="11">
        <f t="shared" si="1"/>
        <v>1116.5590000000002</v>
      </c>
      <c r="Y342" s="11">
        <f t="shared" si="1"/>
        <v>120279.008</v>
      </c>
      <c r="Z342" s="11">
        <f t="shared" si="1"/>
        <v>558.52600000000007</v>
      </c>
      <c r="AA342" s="11">
        <f t="shared" si="1"/>
        <v>194.81900000000002</v>
      </c>
      <c r="AB342" s="11">
        <f t="shared" si="1"/>
        <v>17478.25</v>
      </c>
      <c r="AC342" s="11">
        <f t="shared" si="1"/>
        <v>2548.2829999999999</v>
      </c>
      <c r="AD342" s="11">
        <f t="shared" si="1"/>
        <v>5585.9520000000002</v>
      </c>
      <c r="AE342" s="11">
        <f t="shared" si="1"/>
        <v>5025.5749999999998</v>
      </c>
      <c r="AF342" s="11">
        <f t="shared" si="1"/>
        <v>1222.702</v>
      </c>
      <c r="AG342" s="11">
        <f t="shared" si="1"/>
        <v>5434.24</v>
      </c>
      <c r="AH342" s="11">
        <f t="shared" si="1"/>
        <v>4317.5740000000005</v>
      </c>
      <c r="AI342" s="11">
        <f t="shared" si="1"/>
        <v>954.2170000000001</v>
      </c>
      <c r="AJ342" s="11">
        <f t="shared" si="1"/>
        <v>1102.826</v>
      </c>
      <c r="AK342" s="11">
        <f t="shared" si="1"/>
        <v>94.603999999999999</v>
      </c>
      <c r="AL342" s="11">
        <f>SUMIF($D$4:$D$336,$D$342,AL4:AL336)</f>
        <v>1235.5219999999999</v>
      </c>
      <c r="AM342" s="11">
        <f>SUMIF($D$4:$D$336,$D$342,AM4:AM336)</f>
        <v>1038.8209999999999</v>
      </c>
      <c r="AN342" s="11">
        <f>SUMIF($D$4:$D$336,$D$342,AN4:AN336)</f>
        <v>835.38800000000003</v>
      </c>
    </row>
    <row r="343" spans="1:40" x14ac:dyDescent="0.25">
      <c r="A343" t="s">
        <v>609</v>
      </c>
      <c r="D343">
        <v>2</v>
      </c>
      <c r="E343" s="11">
        <f t="shared" ref="E343:AK343" si="2">SUMIF($D$4:$D$336,$D$343,E4:E336)</f>
        <v>39749.573999999993</v>
      </c>
      <c r="F343" s="11">
        <f t="shared" si="2"/>
        <v>34161.841999999997</v>
      </c>
      <c r="G343" s="11">
        <f t="shared" si="2"/>
        <v>70244.292000000001</v>
      </c>
      <c r="H343" s="11">
        <f t="shared" si="2"/>
        <v>16990.787</v>
      </c>
      <c r="I343" s="11">
        <f t="shared" si="2"/>
        <v>41018.567999999999</v>
      </c>
      <c r="J343" s="11">
        <f t="shared" si="2"/>
        <v>19299.114999999998</v>
      </c>
      <c r="K343" s="11">
        <f t="shared" si="2"/>
        <v>53847.735000000001</v>
      </c>
      <c r="L343" s="11">
        <f t="shared" si="2"/>
        <v>53255.95</v>
      </c>
      <c r="M343" s="11">
        <f t="shared" si="2"/>
        <v>39759.971000000005</v>
      </c>
      <c r="N343" s="11">
        <f t="shared" si="2"/>
        <v>25234.065000000002</v>
      </c>
      <c r="O343" s="11">
        <f t="shared" si="2"/>
        <v>0</v>
      </c>
      <c r="P343" s="11">
        <f>SUMIF($D$4:$D$336,$D$343,P4:P336)</f>
        <v>50247.481999999989</v>
      </c>
      <c r="Q343" s="11">
        <f t="shared" si="2"/>
        <v>27819.114999999998</v>
      </c>
      <c r="R343" s="11">
        <f t="shared" si="2"/>
        <v>13989.557000000001</v>
      </c>
      <c r="S343" s="11">
        <f t="shared" si="2"/>
        <v>0</v>
      </c>
      <c r="T343" s="11">
        <f t="shared" si="2"/>
        <v>34192.262999999999</v>
      </c>
      <c r="U343" s="11">
        <f>SUMIF($D$4:$D$336,$D$343,U4:U336)</f>
        <v>0</v>
      </c>
      <c r="V343" s="11">
        <f t="shared" si="2"/>
        <v>158179.21</v>
      </c>
      <c r="W343" s="11">
        <f t="shared" si="2"/>
        <v>1602.4839999999999</v>
      </c>
      <c r="X343" s="11">
        <f t="shared" si="2"/>
        <v>3771.6580000000004</v>
      </c>
      <c r="Y343" s="11">
        <f t="shared" si="2"/>
        <v>168126.71400000001</v>
      </c>
      <c r="Z343" s="11">
        <f t="shared" si="2"/>
        <v>6745.6840000000002</v>
      </c>
      <c r="AA343" s="11">
        <f t="shared" si="2"/>
        <v>0</v>
      </c>
      <c r="AB343" s="11">
        <f t="shared" si="2"/>
        <v>64521.524000000005</v>
      </c>
      <c r="AC343" s="11">
        <f t="shared" si="2"/>
        <v>26312.781999999999</v>
      </c>
      <c r="AD343" s="11">
        <f t="shared" si="2"/>
        <v>2859.6840000000002</v>
      </c>
      <c r="AE343" s="11">
        <f t="shared" si="2"/>
        <v>3309.558</v>
      </c>
      <c r="AF343" s="11">
        <f t="shared" si="2"/>
        <v>2149.125</v>
      </c>
      <c r="AG343" s="11">
        <f t="shared" si="2"/>
        <v>9321.9700000000012</v>
      </c>
      <c r="AH343" s="11">
        <f t="shared" si="2"/>
        <v>3163.4650000000001</v>
      </c>
      <c r="AI343" s="11">
        <f t="shared" si="2"/>
        <v>885.62400000000002</v>
      </c>
      <c r="AJ343" s="11">
        <f t="shared" si="2"/>
        <v>0</v>
      </c>
      <c r="AK343" s="11">
        <f t="shared" si="2"/>
        <v>0</v>
      </c>
      <c r="AL343" s="11">
        <f>SUMIF($D$4:$D$336,$D$343,AL4:AL336)</f>
        <v>7944.2330000000002</v>
      </c>
      <c r="AM343" s="11">
        <f>SUMIF($D$4:$D$336,$D$343,AM4:AM336)</f>
        <v>1200.547</v>
      </c>
      <c r="AN343" s="11">
        <f>SUMIF($D$4:$D$336,$D$343,AN4:AN336)</f>
        <v>0</v>
      </c>
    </row>
    <row r="344" spans="1:40" x14ac:dyDescent="0.25">
      <c r="A344" t="s">
        <v>610</v>
      </c>
      <c r="D344">
        <v>3</v>
      </c>
      <c r="E344" s="11">
        <f t="shared" ref="E344:AK344" si="3">SUMIF($D$4:$D$336,$D$344,E4:E336)</f>
        <v>49670.18</v>
      </c>
      <c r="F344" s="11">
        <f t="shared" si="3"/>
        <v>0</v>
      </c>
      <c r="G344" s="11">
        <f t="shared" si="3"/>
        <v>70296.758000000002</v>
      </c>
      <c r="H344" s="11">
        <f t="shared" si="3"/>
        <v>457.37800000000004</v>
      </c>
      <c r="I344" s="11">
        <f t="shared" si="3"/>
        <v>40701.550999999999</v>
      </c>
      <c r="J344" s="11">
        <f t="shared" si="3"/>
        <v>19382.629000000001</v>
      </c>
      <c r="K344" s="11">
        <f t="shared" si="3"/>
        <v>64391.661999999997</v>
      </c>
      <c r="L344" s="11">
        <f t="shared" si="3"/>
        <v>0</v>
      </c>
      <c r="M344" s="11">
        <f t="shared" si="3"/>
        <v>188.851</v>
      </c>
      <c r="N344" s="11">
        <f t="shared" si="3"/>
        <v>23201.494999999999</v>
      </c>
      <c r="O344" s="11">
        <f t="shared" si="3"/>
        <v>0</v>
      </c>
      <c r="P344" s="11">
        <f>SUMIF($D$4:$D$336,$D$344,P4:P336)</f>
        <v>52000.21</v>
      </c>
      <c r="Q344" s="11">
        <f t="shared" si="3"/>
        <v>27595.39</v>
      </c>
      <c r="R344" s="11">
        <f t="shared" si="3"/>
        <v>19555.181</v>
      </c>
      <c r="S344" s="11">
        <f t="shared" si="3"/>
        <v>0</v>
      </c>
      <c r="T344" s="11">
        <f t="shared" si="3"/>
        <v>0</v>
      </c>
      <c r="U344" s="11">
        <f>SUMIF($D$4:$D$336,$D$344,U4:U336)</f>
        <v>7153.5640000000003</v>
      </c>
      <c r="V344" s="11">
        <f t="shared" si="3"/>
        <v>177481.27799999999</v>
      </c>
      <c r="W344" s="11">
        <f t="shared" si="3"/>
        <v>0</v>
      </c>
      <c r="X344" s="11">
        <f t="shared" si="3"/>
        <v>4431.9650000000001</v>
      </c>
      <c r="Y344" s="11">
        <f t="shared" si="3"/>
        <v>0</v>
      </c>
      <c r="Z344" s="11">
        <f t="shared" si="3"/>
        <v>6889.6660000000002</v>
      </c>
      <c r="AA344" s="11">
        <f t="shared" si="3"/>
        <v>0</v>
      </c>
      <c r="AB344" s="11">
        <f t="shared" si="3"/>
        <v>59887.727999999996</v>
      </c>
      <c r="AC344" s="11">
        <f t="shared" si="3"/>
        <v>28529.624000000003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476.84800000000001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1824.12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5">
      <c r="A345" t="s">
        <v>611</v>
      </c>
      <c r="B345">
        <v>7</v>
      </c>
      <c r="D345">
        <v>4</v>
      </c>
      <c r="E345" s="11">
        <f t="shared" ref="E345:AK345" si="4">SUMIF($D$4:$D$336,$D$345,E4:E336)</f>
        <v>12359.414999999999</v>
      </c>
      <c r="F345" s="11">
        <f t="shared" si="4"/>
        <v>334907.51899999991</v>
      </c>
      <c r="G345" s="11">
        <f t="shared" si="4"/>
        <v>163424.16099999999</v>
      </c>
      <c r="H345" s="11">
        <f t="shared" si="4"/>
        <v>0</v>
      </c>
      <c r="I345" s="11">
        <f t="shared" si="4"/>
        <v>43659.385000000002</v>
      </c>
      <c r="J345" s="11">
        <f t="shared" si="4"/>
        <v>53292.843000000001</v>
      </c>
      <c r="K345" s="11">
        <f t="shared" si="4"/>
        <v>15399.148999999998</v>
      </c>
      <c r="L345" s="11">
        <f t="shared" si="4"/>
        <v>421808.30700000003</v>
      </c>
      <c r="M345" s="11">
        <f t="shared" si="4"/>
        <v>164.07</v>
      </c>
      <c r="N345" s="11">
        <f t="shared" si="4"/>
        <v>16561.177</v>
      </c>
      <c r="O345" s="11">
        <f t="shared" si="4"/>
        <v>59382.353999999999</v>
      </c>
      <c r="P345" s="11">
        <f>SUMIF($D$4:$D$336,$D$345,P4:P336)</f>
        <v>110780.63</v>
      </c>
      <c r="Q345" s="11">
        <f t="shared" si="4"/>
        <v>68259.868000000002</v>
      </c>
      <c r="R345" s="11">
        <f t="shared" si="4"/>
        <v>12120.960000000001</v>
      </c>
      <c r="S345" s="11">
        <f t="shared" si="4"/>
        <v>240686.66700000002</v>
      </c>
      <c r="T345" s="11">
        <f t="shared" si="4"/>
        <v>49963.513999999996</v>
      </c>
      <c r="U345" s="11">
        <f>SUMIF($D$4:$D$336,$D$345,U4:U336)</f>
        <v>10725.561</v>
      </c>
      <c r="V345" s="11">
        <f t="shared" si="4"/>
        <v>158250.94600000003</v>
      </c>
      <c r="W345" s="11">
        <f t="shared" si="4"/>
        <v>335683.75</v>
      </c>
      <c r="X345" s="11">
        <f t="shared" si="4"/>
        <v>10152.624</v>
      </c>
      <c r="Y345" s="11">
        <f t="shared" si="4"/>
        <v>262496.70699999999</v>
      </c>
      <c r="Z345" s="11">
        <f t="shared" si="4"/>
        <v>1639.048</v>
      </c>
      <c r="AA345" s="11">
        <f t="shared" si="4"/>
        <v>9589.8919999999998</v>
      </c>
      <c r="AB345" s="11">
        <f t="shared" si="4"/>
        <v>93476.807000000001</v>
      </c>
      <c r="AC345" s="11">
        <f t="shared" si="4"/>
        <v>59958.998</v>
      </c>
      <c r="AD345" s="11">
        <f t="shared" si="4"/>
        <v>17276.383999999998</v>
      </c>
      <c r="AE345" s="11">
        <f t="shared" si="4"/>
        <v>20740.288999999997</v>
      </c>
      <c r="AF345" s="11">
        <f t="shared" si="4"/>
        <v>11912.437000000002</v>
      </c>
      <c r="AG345" s="11">
        <f t="shared" si="4"/>
        <v>16540.147000000001</v>
      </c>
      <c r="AH345" s="11">
        <f t="shared" si="4"/>
        <v>15046.597</v>
      </c>
      <c r="AI345" s="11">
        <f t="shared" si="4"/>
        <v>4779.121000000001</v>
      </c>
      <c r="AJ345" s="11">
        <f t="shared" si="4"/>
        <v>27950.685999999998</v>
      </c>
      <c r="AK345" s="11">
        <f t="shared" si="4"/>
        <v>3360.8289999999997</v>
      </c>
      <c r="AL345" s="11">
        <f>SUMIF($D$4:$D$336,$D$345,AL4:AL336)</f>
        <v>9529.8639999999996</v>
      </c>
      <c r="AM345" s="11">
        <f>SUMIF($D$4:$D$336,$D$345,AM4:AM336)</f>
        <v>4526.2269999999999</v>
      </c>
      <c r="AN345" s="11">
        <f>SUMIF($D$4:$D$336,$D$345,AN4:AN336)</f>
        <v>14037.050000000001</v>
      </c>
    </row>
    <row r="346" spans="1:40" x14ac:dyDescent="0.25">
      <c r="A346" t="s">
        <v>612</v>
      </c>
      <c r="D346">
        <v>5</v>
      </c>
      <c r="E346" s="11">
        <f t="shared" ref="E346:AK346" si="5">SUMIF($D$4:$D$336,$D$346,E4:E336)</f>
        <v>7618.8310000000001</v>
      </c>
      <c r="F346" s="11">
        <f t="shared" si="5"/>
        <v>0</v>
      </c>
      <c r="G346" s="11">
        <f t="shared" si="5"/>
        <v>3893.8</v>
      </c>
      <c r="H346" s="11">
        <f t="shared" si="5"/>
        <v>0</v>
      </c>
      <c r="I346" s="11">
        <f t="shared" si="5"/>
        <v>0</v>
      </c>
      <c r="J346" s="11">
        <f t="shared" si="5"/>
        <v>16.832000000000001</v>
      </c>
      <c r="K346" s="11">
        <f t="shared" si="5"/>
        <v>10596.236999999999</v>
      </c>
      <c r="L346" s="11">
        <f t="shared" si="5"/>
        <v>1920.6030000000001</v>
      </c>
      <c r="M346" s="11">
        <f t="shared" si="5"/>
        <v>1324.383</v>
      </c>
      <c r="N346" s="11">
        <f t="shared" si="5"/>
        <v>812.63599999999997</v>
      </c>
      <c r="O346" s="11">
        <f t="shared" si="5"/>
        <v>69.391999999999996</v>
      </c>
      <c r="P346" s="11">
        <f>SUMIF($D$4:$D$336,$D$346,P4:P336)</f>
        <v>6263.4859999999999</v>
      </c>
      <c r="Q346" s="11">
        <f t="shared" si="5"/>
        <v>3869.0749999999998</v>
      </c>
      <c r="R346" s="11">
        <f t="shared" si="5"/>
        <v>968.03300000000002</v>
      </c>
      <c r="S346" s="11">
        <f t="shared" si="5"/>
        <v>519.52499999999998</v>
      </c>
      <c r="T346" s="11">
        <f t="shared" si="5"/>
        <v>156.536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681.02499999999998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28.542000000000002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5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823.21999999999991</v>
      </c>
      <c r="F347" s="11">
        <f t="shared" si="6"/>
        <v>760.8649999999999</v>
      </c>
      <c r="G347" s="11">
        <f t="shared" si="6"/>
        <v>58.202000000000012</v>
      </c>
      <c r="H347" s="11">
        <f t="shared" si="6"/>
        <v>-7.391</v>
      </c>
      <c r="I347" s="11">
        <f t="shared" si="6"/>
        <v>32.13300000000001</v>
      </c>
      <c r="J347" s="11">
        <f t="shared" si="6"/>
        <v>-17.384999999999998</v>
      </c>
      <c r="K347" s="11">
        <f t="shared" si="6"/>
        <v>1047.0489999999998</v>
      </c>
      <c r="L347" s="11">
        <f t="shared" si="6"/>
        <v>-31.783999999999978</v>
      </c>
      <c r="M347" s="11">
        <f t="shared" si="6"/>
        <v>-12.948</v>
      </c>
      <c r="N347" s="11">
        <f t="shared" si="6"/>
        <v>32.286999999999992</v>
      </c>
      <c r="O347" s="11">
        <f t="shared" si="6"/>
        <v>31.511000000000003</v>
      </c>
      <c r="P347" s="11">
        <f>SUMIF($D$4:$D$336,$D$347,P4:P336)+SUMIF($D$4:$D$336,$B$347,P4:P336)</f>
        <v>-60.604999999999997</v>
      </c>
      <c r="Q347" s="11">
        <f t="shared" si="6"/>
        <v>35.580000000000005</v>
      </c>
      <c r="R347" s="11">
        <f t="shared" si="6"/>
        <v>62.808999999999997</v>
      </c>
      <c r="S347" s="11">
        <f t="shared" si="6"/>
        <v>-76.148999999999987</v>
      </c>
      <c r="T347" s="11">
        <f t="shared" si="6"/>
        <v>-61.094000000000001</v>
      </c>
      <c r="U347" s="11">
        <f>SUMIF($D$4:$D$336,$D$347,U4:U336)+SUMIF($D$4:$D$336,$B$347,U4:U336)</f>
        <v>-9.202</v>
      </c>
      <c r="V347" s="11">
        <f t="shared" si="6"/>
        <v>672.18399999999997</v>
      </c>
      <c r="W347" s="11">
        <f t="shared" si="6"/>
        <v>136.87599999999998</v>
      </c>
      <c r="X347" s="11">
        <f t="shared" si="6"/>
        <v>23.064</v>
      </c>
      <c r="Y347" s="11">
        <f t="shared" si="6"/>
        <v>-15.844000000000001</v>
      </c>
      <c r="Z347" s="11">
        <f t="shared" si="6"/>
        <v>-8.2850000000000001</v>
      </c>
      <c r="AA347" s="11">
        <f t="shared" si="6"/>
        <v>1.3100000000000005</v>
      </c>
      <c r="AB347" s="11">
        <f t="shared" si="6"/>
        <v>105.578</v>
      </c>
      <c r="AC347" s="11">
        <f t="shared" si="6"/>
        <v>1391.1769999999999</v>
      </c>
      <c r="AD347" s="11">
        <f t="shared" si="6"/>
        <v>-11.992000000000001</v>
      </c>
      <c r="AE347" s="11">
        <f t="shared" si="6"/>
        <v>-14.414</v>
      </c>
      <c r="AF347" s="11">
        <f t="shared" si="6"/>
        <v>-13.553999999999998</v>
      </c>
      <c r="AG347" s="11">
        <f t="shared" si="6"/>
        <v>-20.454999999999998</v>
      </c>
      <c r="AH347" s="11">
        <f t="shared" si="6"/>
        <v>-15.592000000000001</v>
      </c>
      <c r="AI347" s="11">
        <f t="shared" si="6"/>
        <v>-1.506</v>
      </c>
      <c r="AJ347" s="11">
        <f t="shared" si="6"/>
        <v>3.8199999999999985</v>
      </c>
      <c r="AK347" s="11">
        <f t="shared" si="6"/>
        <v>-2.95</v>
      </c>
      <c r="AL347" s="11">
        <f>SUMIF($D$4:$D$336,$D$347,AL4:AL336)+SUMIF($D$4:$D$336,$B$347,AL4:AL336)</f>
        <v>-155.666</v>
      </c>
      <c r="AM347" s="11">
        <f>SUMIF($D$4:$D$336,$D$347,AM4:AM336)+SUMIF($D$4:$D$336,$B$347,AM4:AM336)</f>
        <v>-3.2189999999999999</v>
      </c>
      <c r="AN347" s="11">
        <f>SUMIF($D$4:$D$336,$D$347,AN4:AN336)+SUMIF($D$4:$D$336,$B$347,AN4:AN336)</f>
        <v>3.1640000000000006</v>
      </c>
    </row>
    <row r="348" spans="1:40" x14ac:dyDescent="0.25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5">
      <c r="E349">
        <f t="shared" ref="E349:AK349" si="7">SUM(E342:E348)</f>
        <v>118075.575</v>
      </c>
      <c r="F349">
        <f t="shared" si="7"/>
        <v>462155.96799999988</v>
      </c>
      <c r="G349">
        <f t="shared" si="7"/>
        <v>320687.24300000002</v>
      </c>
      <c r="H349">
        <f t="shared" si="7"/>
        <v>17767.237000000001</v>
      </c>
      <c r="I349">
        <f t="shared" si="7"/>
        <v>130620.17300000001</v>
      </c>
      <c r="J349">
        <f t="shared" si="7"/>
        <v>99551.760999999999</v>
      </c>
      <c r="K349">
        <f t="shared" si="7"/>
        <v>154420.516</v>
      </c>
      <c r="L349">
        <f t="shared" si="7"/>
        <v>570811.1860000001</v>
      </c>
      <c r="M349">
        <f t="shared" si="7"/>
        <v>45297.769000000015</v>
      </c>
      <c r="N349">
        <f t="shared" si="7"/>
        <v>68857.418999999994</v>
      </c>
      <c r="O349">
        <f t="shared" si="7"/>
        <v>61905.294000000002</v>
      </c>
      <c r="P349">
        <f>SUM(P342:P348)</f>
        <v>231689.62699999998</v>
      </c>
      <c r="Q349">
        <f t="shared" si="7"/>
        <v>134153.44399999999</v>
      </c>
      <c r="R349">
        <f t="shared" si="7"/>
        <v>50831.732000000004</v>
      </c>
      <c r="S349">
        <f t="shared" si="7"/>
        <v>257792.06200000001</v>
      </c>
      <c r="T349">
        <f t="shared" si="7"/>
        <v>106075.60799999999</v>
      </c>
      <c r="U349">
        <f>SUM(U342:U348)</f>
        <v>18423.523999999998</v>
      </c>
      <c r="V349">
        <f t="shared" si="7"/>
        <v>519078.098</v>
      </c>
      <c r="W349">
        <f t="shared" si="7"/>
        <v>356576.54099999997</v>
      </c>
      <c r="X349">
        <f t="shared" si="7"/>
        <v>19495.87</v>
      </c>
      <c r="Y349">
        <f t="shared" si="7"/>
        <v>550886.58499999996</v>
      </c>
      <c r="Z349">
        <f t="shared" si="7"/>
        <v>15824.639000000001</v>
      </c>
      <c r="AA349">
        <f t="shared" si="7"/>
        <v>9786.0209999999988</v>
      </c>
      <c r="AB349">
        <f t="shared" si="7"/>
        <v>235469.88700000002</v>
      </c>
      <c r="AC349">
        <f t="shared" si="7"/>
        <v>119421.889</v>
      </c>
      <c r="AD349">
        <f t="shared" si="7"/>
        <v>25710.027999999998</v>
      </c>
      <c r="AE349">
        <f t="shared" si="7"/>
        <v>29061.007999999998</v>
      </c>
      <c r="AF349">
        <f t="shared" si="7"/>
        <v>15270.710000000003</v>
      </c>
      <c r="AG349">
        <f t="shared" si="7"/>
        <v>31752.75</v>
      </c>
      <c r="AH349">
        <f t="shared" si="7"/>
        <v>22512.043999999998</v>
      </c>
      <c r="AI349">
        <f t="shared" si="7"/>
        <v>6617.456000000001</v>
      </c>
      <c r="AJ349">
        <f t="shared" si="7"/>
        <v>29057.331999999999</v>
      </c>
      <c r="AK349">
        <f t="shared" si="7"/>
        <v>5305.1450000000004</v>
      </c>
      <c r="AL349">
        <f>SUM(AL342:AL348)</f>
        <v>18553.952999999998</v>
      </c>
      <c r="AM349">
        <f>SUM(AM342:AM348)</f>
        <v>6762.3759999999993</v>
      </c>
      <c r="AN349">
        <f>SUM(AN342:AN348)</f>
        <v>14875.602000000003</v>
      </c>
    </row>
    <row r="350" spans="1:40" x14ac:dyDescent="0.25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5">
      <c r="A351" s="9"/>
      <c r="B351" s="9"/>
      <c r="C351" s="9"/>
      <c r="D351" s="9"/>
      <c r="E351" s="9">
        <f t="shared" ref="E351:AK351" si="8">E349-E337</f>
        <v>118075.575</v>
      </c>
      <c r="F351" s="9">
        <f t="shared" si="8"/>
        <v>462155.96799999988</v>
      </c>
      <c r="G351" s="9">
        <f t="shared" si="8"/>
        <v>320687.24300000002</v>
      </c>
      <c r="H351" s="9">
        <f t="shared" si="8"/>
        <v>17767.237000000001</v>
      </c>
      <c r="I351" s="9">
        <f t="shared" si="8"/>
        <v>130620.17300000001</v>
      </c>
      <c r="J351" s="9">
        <f t="shared" si="8"/>
        <v>99551.760999999999</v>
      </c>
      <c r="K351" s="9">
        <f t="shared" si="8"/>
        <v>154420.516</v>
      </c>
      <c r="L351" s="9">
        <f t="shared" si="8"/>
        <v>570811.1860000001</v>
      </c>
      <c r="M351" s="9">
        <f t="shared" si="8"/>
        <v>45297.769000000015</v>
      </c>
      <c r="N351" s="9">
        <f t="shared" si="8"/>
        <v>68857.418999999994</v>
      </c>
      <c r="O351" s="9">
        <f t="shared" si="8"/>
        <v>61905.294000000002</v>
      </c>
      <c r="P351" s="9">
        <f>P349-P337</f>
        <v>231689.62699999998</v>
      </c>
      <c r="Q351" s="9">
        <f t="shared" si="8"/>
        <v>134153.44399999999</v>
      </c>
      <c r="R351" s="9">
        <f t="shared" si="8"/>
        <v>50831.732000000004</v>
      </c>
      <c r="S351" s="9">
        <f t="shared" si="8"/>
        <v>257792.06200000001</v>
      </c>
      <c r="T351" s="9">
        <f t="shared" si="8"/>
        <v>106075.60799999999</v>
      </c>
      <c r="U351" s="9">
        <f>U349-U337</f>
        <v>18423.523999999998</v>
      </c>
      <c r="V351" s="9">
        <f t="shared" si="8"/>
        <v>519078.098</v>
      </c>
      <c r="W351" s="9">
        <f t="shared" si="8"/>
        <v>356576.54099999997</v>
      </c>
      <c r="X351" s="9">
        <f t="shared" si="8"/>
        <v>19495.87</v>
      </c>
      <c r="Y351" s="9">
        <f t="shared" si="8"/>
        <v>550886.58499999996</v>
      </c>
      <c r="Z351" s="9">
        <f t="shared" si="8"/>
        <v>15824.639000000001</v>
      </c>
      <c r="AA351" s="9">
        <f t="shared" si="8"/>
        <v>9786.0209999999988</v>
      </c>
      <c r="AB351" s="9">
        <f t="shared" si="8"/>
        <v>235469.88700000002</v>
      </c>
      <c r="AC351" s="9">
        <f t="shared" si="8"/>
        <v>119421.889</v>
      </c>
      <c r="AD351" s="9">
        <f t="shared" si="8"/>
        <v>25710.027999999998</v>
      </c>
      <c r="AE351" s="9">
        <f t="shared" si="8"/>
        <v>29061.007999999998</v>
      </c>
      <c r="AF351" s="9">
        <f t="shared" si="8"/>
        <v>15270.710000000003</v>
      </c>
      <c r="AG351" s="9">
        <f t="shared" si="8"/>
        <v>31752.75</v>
      </c>
      <c r="AH351" s="9">
        <f t="shared" si="8"/>
        <v>22512.043999999998</v>
      </c>
      <c r="AI351" s="9">
        <f t="shared" si="8"/>
        <v>6617.456000000001</v>
      </c>
      <c r="AJ351" s="9">
        <f t="shared" si="8"/>
        <v>29057.331999999999</v>
      </c>
      <c r="AK351" s="9">
        <f t="shared" si="8"/>
        <v>5305.1450000000004</v>
      </c>
      <c r="AL351" s="9">
        <f>AL349-AL337</f>
        <v>18553.952999999998</v>
      </c>
      <c r="AM351" s="9">
        <f>AM349-AM337</f>
        <v>6762.3759999999993</v>
      </c>
      <c r="AN351" s="9">
        <f>AN349-AN337</f>
        <v>14875.602000000003</v>
      </c>
    </row>
    <row r="352" spans="1:40" x14ac:dyDescent="0.25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5">
      <c r="A353" t="s">
        <v>608</v>
      </c>
      <c r="E353" s="13">
        <f t="shared" ref="E353:AK353" si="10">E342/E349</f>
        <v>6.6519726878315019E-2</v>
      </c>
      <c r="F353" s="13">
        <f t="shared" si="10"/>
        <v>0.1997718268132373</v>
      </c>
      <c r="G353" s="13">
        <f t="shared" si="10"/>
        <v>3.9820823181295054E-2</v>
      </c>
      <c r="H353" s="13">
        <f t="shared" si="10"/>
        <v>1.8374438298988188E-2</v>
      </c>
      <c r="I353" s="13">
        <f t="shared" si="10"/>
        <v>3.9875433329888479E-2</v>
      </c>
      <c r="J353" s="13">
        <f t="shared" si="10"/>
        <v>7.6118462635733783E-2</v>
      </c>
      <c r="K353" s="13">
        <f t="shared" si="10"/>
        <v>5.918050422781905E-2</v>
      </c>
      <c r="L353" s="13">
        <f t="shared" si="10"/>
        <v>0.1644293459939308</v>
      </c>
      <c r="M353" s="13">
        <f t="shared" si="10"/>
        <v>8.5510657268793935E-2</v>
      </c>
      <c r="N353" s="13">
        <f t="shared" si="10"/>
        <v>4.3797154232574423E-2</v>
      </c>
      <c r="O353" s="13">
        <f t="shared" si="10"/>
        <v>3.9124876783559095E-2</v>
      </c>
      <c r="P353" s="13">
        <f>P342/P349</f>
        <v>5.3772040472057907E-2</v>
      </c>
      <c r="Q353" s="13">
        <f t="shared" si="10"/>
        <v>4.9006688192067591E-2</v>
      </c>
      <c r="R353" s="13">
        <f t="shared" si="10"/>
        <v>8.1350602021587615E-2</v>
      </c>
      <c r="S353" s="13">
        <f t="shared" si="10"/>
        <v>6.4633561137347972E-2</v>
      </c>
      <c r="T353" s="13">
        <f t="shared" si="10"/>
        <v>0.20574370877044609</v>
      </c>
      <c r="U353" s="13">
        <f>U342/U349</f>
        <v>3.0048594394861704E-2</v>
      </c>
      <c r="V353" s="13">
        <f t="shared" si="10"/>
        <v>4.7188429052153917E-2</v>
      </c>
      <c r="W353" s="13">
        <f t="shared" si="10"/>
        <v>5.3714781534099865E-2</v>
      </c>
      <c r="X353" s="13">
        <f t="shared" si="10"/>
        <v>5.7271565721355354E-2</v>
      </c>
      <c r="Y353" s="13">
        <f t="shared" si="10"/>
        <v>0.21833715192029954</v>
      </c>
      <c r="Z353" s="13">
        <f t="shared" si="10"/>
        <v>3.5294707196796088E-2</v>
      </c>
      <c r="AA353" s="13">
        <f t="shared" si="10"/>
        <v>1.9907886974695848E-2</v>
      </c>
      <c r="AB353" s="13">
        <f t="shared" si="10"/>
        <v>7.4227113380319412E-2</v>
      </c>
      <c r="AC353" s="13">
        <f t="shared" si="10"/>
        <v>2.1338491806975186E-2</v>
      </c>
      <c r="AD353" s="13">
        <f t="shared" si="10"/>
        <v>0.21726744132678505</v>
      </c>
      <c r="AE353" s="13">
        <f t="shared" si="10"/>
        <v>0.17293188866676615</v>
      </c>
      <c r="AF353" s="13">
        <f t="shared" si="10"/>
        <v>8.0068444754697043E-2</v>
      </c>
      <c r="AG353" s="13">
        <f t="shared" si="10"/>
        <v>0.17114234200187384</v>
      </c>
      <c r="AH353" s="13">
        <f t="shared" si="10"/>
        <v>0.19178951498140287</v>
      </c>
      <c r="AI353" s="13">
        <f t="shared" si="10"/>
        <v>0.14419695423739878</v>
      </c>
      <c r="AJ353" s="13">
        <f t="shared" si="10"/>
        <v>3.7953450096519535E-2</v>
      </c>
      <c r="AK353" s="13">
        <f t="shared" si="10"/>
        <v>1.7832500336937066E-2</v>
      </c>
      <c r="AL353" s="13">
        <f>AL342/AL349</f>
        <v>6.6590769093788263E-2</v>
      </c>
      <c r="AM353" s="13">
        <f>AM342/AM349</f>
        <v>0.15361775210369846</v>
      </c>
      <c r="AN353" s="13">
        <f>AN342/AN349</f>
        <v>5.615826505710491E-2</v>
      </c>
    </row>
    <row r="354" spans="1:40" x14ac:dyDescent="0.25">
      <c r="A354" t="s">
        <v>609</v>
      </c>
      <c r="E354" s="13">
        <f t="shared" ref="E354:AK354" si="11">E343/E349</f>
        <v>0.33664518677973826</v>
      </c>
      <c r="F354" s="13">
        <f t="shared" si="11"/>
        <v>7.3918426603548706E-2</v>
      </c>
      <c r="G354" s="13">
        <f t="shared" si="11"/>
        <v>0.21904298824883409</v>
      </c>
      <c r="H354" s="13">
        <f t="shared" si="11"/>
        <v>0.95629877622502579</v>
      </c>
      <c r="I354" s="13">
        <f t="shared" si="11"/>
        <v>0.31402934981566744</v>
      </c>
      <c r="J354" s="13">
        <f t="shared" si="11"/>
        <v>0.19386010660323727</v>
      </c>
      <c r="K354" s="13">
        <f t="shared" si="11"/>
        <v>0.34870842550480791</v>
      </c>
      <c r="L354" s="13">
        <f t="shared" si="11"/>
        <v>9.3298714717198944E-2</v>
      </c>
      <c r="M354" s="13">
        <f t="shared" si="11"/>
        <v>0.87774678262852179</v>
      </c>
      <c r="N354" s="13">
        <f t="shared" si="11"/>
        <v>0.36646835397649752</v>
      </c>
      <c r="O354" s="13">
        <f t="shared" si="11"/>
        <v>0</v>
      </c>
      <c r="P354" s="13">
        <f>P343/P349</f>
        <v>0.21687411150262673</v>
      </c>
      <c r="Q354" s="13">
        <f t="shared" si="11"/>
        <v>0.20736787793535885</v>
      </c>
      <c r="R354" s="13">
        <f t="shared" si="11"/>
        <v>0.27521306966286335</v>
      </c>
      <c r="S354" s="13">
        <f t="shared" si="11"/>
        <v>0</v>
      </c>
      <c r="T354" s="13">
        <f t="shared" si="11"/>
        <v>0.32233860021806332</v>
      </c>
      <c r="U354" s="13">
        <f>U343/U349</f>
        <v>0</v>
      </c>
      <c r="V354" s="13">
        <f t="shared" si="11"/>
        <v>0.30473104261085582</v>
      </c>
      <c r="W354" s="13">
        <f t="shared" si="11"/>
        <v>4.4940813983609766E-3</v>
      </c>
      <c r="X354" s="13">
        <f t="shared" si="11"/>
        <v>0.19345933266891913</v>
      </c>
      <c r="Y354" s="13">
        <f t="shared" si="11"/>
        <v>0.3051929717983603</v>
      </c>
      <c r="Z354" s="13">
        <f t="shared" si="11"/>
        <v>0.42627727558271628</v>
      </c>
      <c r="AA354" s="13">
        <f t="shared" si="11"/>
        <v>0</v>
      </c>
      <c r="AB354" s="13">
        <f t="shared" si="11"/>
        <v>0.27401178478503285</v>
      </c>
      <c r="AC354" s="13">
        <f t="shared" si="11"/>
        <v>0.22033466578308772</v>
      </c>
      <c r="AD354" s="13">
        <f t="shared" si="11"/>
        <v>0.11122835027639801</v>
      </c>
      <c r="AE354" s="13">
        <f t="shared" si="11"/>
        <v>0.11388311100564716</v>
      </c>
      <c r="AF354" s="13">
        <f t="shared" si="11"/>
        <v>0.1407351066191421</v>
      </c>
      <c r="AG354" s="13">
        <f t="shared" si="11"/>
        <v>0.29357992614812894</v>
      </c>
      <c r="AH354" s="13">
        <f t="shared" si="11"/>
        <v>0.14052322392404706</v>
      </c>
      <c r="AI354" s="13">
        <f t="shared" si="11"/>
        <v>0.13383149053049992</v>
      </c>
      <c r="AJ354" s="13">
        <f t="shared" si="11"/>
        <v>0</v>
      </c>
      <c r="AK354" s="13">
        <f t="shared" si="11"/>
        <v>0</v>
      </c>
      <c r="AL354" s="13">
        <f>AL343/AL349</f>
        <v>0.4281692963219213</v>
      </c>
      <c r="AM354" s="13">
        <f>AM343/AM349</f>
        <v>0.17753331077715881</v>
      </c>
      <c r="AN354" s="13">
        <f>AN343/AN349</f>
        <v>0</v>
      </c>
    </row>
    <row r="355" spans="1:40" x14ac:dyDescent="0.25">
      <c r="A355" t="s">
        <v>610</v>
      </c>
      <c r="E355" s="13">
        <f t="shared" ref="E355:AK355" si="12">E344/E349</f>
        <v>0.42066430758435858</v>
      </c>
      <c r="F355" s="13">
        <f t="shared" si="12"/>
        <v>0</v>
      </c>
      <c r="G355" s="13">
        <f t="shared" si="12"/>
        <v>0.21920659313535587</v>
      </c>
      <c r="H355" s="13">
        <f t="shared" si="12"/>
        <v>2.5742775874493036E-2</v>
      </c>
      <c r="I355" s="13">
        <f t="shared" si="12"/>
        <v>0.31160233572803486</v>
      </c>
      <c r="J355" s="13">
        <f t="shared" si="12"/>
        <v>0.19469900688145539</v>
      </c>
      <c r="K355" s="13">
        <f t="shared" si="12"/>
        <v>0.41698903531704296</v>
      </c>
      <c r="L355" s="13">
        <f t="shared" si="12"/>
        <v>0</v>
      </c>
      <c r="M355" s="13">
        <f t="shared" si="12"/>
        <v>4.1691015731922677E-3</v>
      </c>
      <c r="N355" s="13">
        <f t="shared" si="12"/>
        <v>0.33694982090455644</v>
      </c>
      <c r="O355" s="13">
        <f t="shared" si="12"/>
        <v>0</v>
      </c>
      <c r="P355" s="13">
        <f>P344/P349</f>
        <v>0.22443909411619883</v>
      </c>
      <c r="Q355" s="13">
        <f t="shared" si="12"/>
        <v>0.20570019805082307</v>
      </c>
      <c r="R355" s="13">
        <f t="shared" si="12"/>
        <v>0.38470420405899208</v>
      </c>
      <c r="S355" s="13">
        <f t="shared" si="12"/>
        <v>0</v>
      </c>
      <c r="T355" s="13">
        <f t="shared" si="12"/>
        <v>0</v>
      </c>
      <c r="U355" s="13">
        <f>U344/U349</f>
        <v>0.38828423921503841</v>
      </c>
      <c r="V355" s="13">
        <f t="shared" si="12"/>
        <v>0.34191632951540946</v>
      </c>
      <c r="W355" s="13">
        <f t="shared" si="12"/>
        <v>0</v>
      </c>
      <c r="X355" s="13">
        <f t="shared" si="12"/>
        <v>0.22732840340030994</v>
      </c>
      <c r="Y355" s="13">
        <f t="shared" si="12"/>
        <v>0</v>
      </c>
      <c r="Z355" s="13">
        <f t="shared" si="12"/>
        <v>0.43537587176554232</v>
      </c>
      <c r="AA355" s="13">
        <f t="shared" si="12"/>
        <v>0</v>
      </c>
      <c r="AB355" s="13">
        <f t="shared" si="12"/>
        <v>0.25433285233623099</v>
      </c>
      <c r="AC355" s="13">
        <f t="shared" si="12"/>
        <v>0.23889777861410319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1.5017533914385369E-2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0.34383980079715065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5">
      <c r="A356" t="s">
        <v>611</v>
      </c>
      <c r="E356" s="13">
        <f t="shared" ref="E356:AK356" si="13">E345/E349</f>
        <v>0.1046737650864711</v>
      </c>
      <c r="F356" s="13">
        <f t="shared" si="13"/>
        <v>0.72466340843617538</v>
      </c>
      <c r="G356" s="13">
        <f t="shared" si="13"/>
        <v>0.50960605564219463</v>
      </c>
      <c r="H356" s="13">
        <f t="shared" si="13"/>
        <v>0</v>
      </c>
      <c r="I356" s="13">
        <f t="shared" si="13"/>
        <v>0.3342468777774471</v>
      </c>
      <c r="J356" s="13">
        <f t="shared" si="13"/>
        <v>0.53532797877879834</v>
      </c>
      <c r="K356" s="13">
        <f t="shared" si="13"/>
        <v>9.9722170336485588E-2</v>
      </c>
      <c r="L356" s="13">
        <f t="shared" si="13"/>
        <v>0.73896293090514165</v>
      </c>
      <c r="M356" s="13">
        <f t="shared" si="13"/>
        <v>3.6220326877467175E-3</v>
      </c>
      <c r="N356" s="13">
        <f t="shared" si="13"/>
        <v>0.24051405412102364</v>
      </c>
      <c r="O356" s="13">
        <f t="shared" si="13"/>
        <v>0.95924516568809115</v>
      </c>
      <c r="P356" s="13">
        <f>P345/P349</f>
        <v>0.47814238140234055</v>
      </c>
      <c r="Q356" s="13">
        <f t="shared" si="13"/>
        <v>0.5088193486855247</v>
      </c>
      <c r="R356" s="13">
        <f t="shared" si="13"/>
        <v>0.23845262640273598</v>
      </c>
      <c r="S356" s="13">
        <f t="shared" si="13"/>
        <v>0.93364654106378187</v>
      </c>
      <c r="T356" s="13">
        <f t="shared" si="13"/>
        <v>0.47101793656464358</v>
      </c>
      <c r="U356" s="13">
        <f>U345/U349</f>
        <v>0.58216663652404399</v>
      </c>
      <c r="V356" s="13">
        <f t="shared" si="13"/>
        <v>0.30486924146816924</v>
      </c>
      <c r="W356" s="13">
        <f t="shared" si="13"/>
        <v>0.94140727558406601</v>
      </c>
      <c r="X356" s="13">
        <f t="shared" si="13"/>
        <v>0.52075767842112208</v>
      </c>
      <c r="Y356" s="13">
        <f t="shared" si="13"/>
        <v>0.47649863719226349</v>
      </c>
      <c r="Z356" s="13">
        <f t="shared" si="13"/>
        <v>0.10357569610276733</v>
      </c>
      <c r="AA356" s="13">
        <f t="shared" si="13"/>
        <v>0.97995824860788683</v>
      </c>
      <c r="AB356" s="13">
        <f t="shared" si="13"/>
        <v>0.39697987794082557</v>
      </c>
      <c r="AC356" s="13">
        <f t="shared" si="13"/>
        <v>0.50207711921220743</v>
      </c>
      <c r="AD356" s="13">
        <f t="shared" si="13"/>
        <v>0.67197064118327676</v>
      </c>
      <c r="AE356" s="13">
        <f t="shared" si="13"/>
        <v>0.71368099138199192</v>
      </c>
      <c r="AF356" s="13">
        <f t="shared" si="13"/>
        <v>0.78008403014660088</v>
      </c>
      <c r="AG356" s="13">
        <f t="shared" si="13"/>
        <v>0.52090439410759704</v>
      </c>
      <c r="AH356" s="13">
        <f t="shared" si="13"/>
        <v>0.66837986812747885</v>
      </c>
      <c r="AI356" s="13">
        <f t="shared" si="13"/>
        <v>0.72219913513591938</v>
      </c>
      <c r="AJ356" s="13">
        <f t="shared" si="13"/>
        <v>0.96191508566581407</v>
      </c>
      <c r="AK356" s="13">
        <f t="shared" si="13"/>
        <v>0.63350370253781929</v>
      </c>
      <c r="AL356" s="13">
        <f>AL345/AL349</f>
        <v>0.51362984480989038</v>
      </c>
      <c r="AM356" s="13">
        <f>AM345/AM349</f>
        <v>0.66932495324128682</v>
      </c>
      <c r="AN356" s="13">
        <f>AN345/AN349</f>
        <v>0.94362903766852591</v>
      </c>
    </row>
    <row r="357" spans="1:40" x14ac:dyDescent="0.25">
      <c r="A357" t="s">
        <v>612</v>
      </c>
      <c r="E357" s="13">
        <f t="shared" ref="E357:AK357" si="14">E346/E349</f>
        <v>6.4525038307033447E-2</v>
      </c>
      <c r="F357" s="13">
        <f t="shared" si="14"/>
        <v>0</v>
      </c>
      <c r="G357" s="13">
        <f t="shared" si="14"/>
        <v>1.2142048319645818E-2</v>
      </c>
      <c r="H357" s="13">
        <f t="shared" si="14"/>
        <v>0</v>
      </c>
      <c r="I357" s="13">
        <f t="shared" si="14"/>
        <v>0</v>
      </c>
      <c r="J357" s="13">
        <f t="shared" si="14"/>
        <v>1.6907787296700861E-4</v>
      </c>
      <c r="K357" s="13">
        <f t="shared" si="14"/>
        <v>6.8619360137353758E-2</v>
      </c>
      <c r="L357" s="13">
        <f t="shared" si="14"/>
        <v>3.3646905440987622E-3</v>
      </c>
      <c r="M357" s="13">
        <f t="shared" si="14"/>
        <v>2.9237267733870063E-2</v>
      </c>
      <c r="N357" s="13">
        <f t="shared" si="14"/>
        <v>1.1801720305549065E-2</v>
      </c>
      <c r="O357" s="13">
        <f t="shared" si="14"/>
        <v>1.1209380574139587E-3</v>
      </c>
      <c r="P357" s="13">
        <f>P346/P349</f>
        <v>2.7033950898457792E-2</v>
      </c>
      <c r="Q357" s="13">
        <f t="shared" si="14"/>
        <v>2.8840668451269875E-2</v>
      </c>
      <c r="R357" s="13">
        <f t="shared" si="14"/>
        <v>1.9043872044336399E-2</v>
      </c>
      <c r="S357" s="13">
        <f t="shared" si="14"/>
        <v>2.0152870339351253E-3</v>
      </c>
      <c r="T357" s="13">
        <f t="shared" si="14"/>
        <v>1.4757021237153786E-3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5.7026815243225639E-3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5.3800602999541014E-3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5">
      <c r="A358" t="s">
        <v>613</v>
      </c>
      <c r="E358" s="13">
        <f t="shared" ref="E358:AK358" si="15">E347/E349</f>
        <v>6.9719753640835533E-3</v>
      </c>
      <c r="F358" s="13">
        <f t="shared" si="15"/>
        <v>1.6463381470387072E-3</v>
      </c>
      <c r="G358" s="13">
        <f t="shared" si="15"/>
        <v>1.8149147267451486E-4</v>
      </c>
      <c r="H358" s="13">
        <f t="shared" si="15"/>
        <v>-4.1599039850709482E-4</v>
      </c>
      <c r="I358" s="13">
        <f t="shared" si="15"/>
        <v>2.4600334896203213E-4</v>
      </c>
      <c r="J358" s="13">
        <f t="shared" si="15"/>
        <v>-1.7463277219174452E-4</v>
      </c>
      <c r="K358" s="13">
        <f t="shared" si="15"/>
        <v>6.7805044764906739E-3</v>
      </c>
      <c r="L358" s="13">
        <f t="shared" si="15"/>
        <v>-5.5682160370276927E-5</v>
      </c>
      <c r="M358" s="13">
        <f t="shared" si="15"/>
        <v>-2.858418921249741E-4</v>
      </c>
      <c r="N358" s="13">
        <f t="shared" si="15"/>
        <v>4.6889645979905224E-4</v>
      </c>
      <c r="O358" s="13">
        <f t="shared" si="15"/>
        <v>5.0901947093571673E-4</v>
      </c>
      <c r="P358" s="13">
        <f>P347/P349</f>
        <v>-2.6157839168173034E-4</v>
      </c>
      <c r="Q358" s="13">
        <f t="shared" si="15"/>
        <v>2.6521868495601206E-4</v>
      </c>
      <c r="R358" s="13">
        <f t="shared" si="15"/>
        <v>1.2356258094845163E-3</v>
      </c>
      <c r="S358" s="13">
        <f t="shared" si="15"/>
        <v>-2.9538923506496479E-4</v>
      </c>
      <c r="T358" s="13">
        <f t="shared" si="15"/>
        <v>-5.7594767686837119E-4</v>
      </c>
      <c r="U358" s="13">
        <f>U347/U349</f>
        <v>-4.9947013394397301E-4</v>
      </c>
      <c r="V358" s="13">
        <f t="shared" si="15"/>
        <v>1.2949573534115862E-3</v>
      </c>
      <c r="W358" s="13">
        <f t="shared" si="15"/>
        <v>3.8386148347319344E-4</v>
      </c>
      <c r="X358" s="13">
        <f t="shared" si="15"/>
        <v>1.1830197882936233E-3</v>
      </c>
      <c r="Y358" s="13">
        <f t="shared" si="15"/>
        <v>-2.8760910923252928E-5</v>
      </c>
      <c r="Z358" s="13">
        <f t="shared" si="15"/>
        <v>-5.2355064782204504E-4</v>
      </c>
      <c r="AA358" s="13">
        <f t="shared" si="15"/>
        <v>1.3386441741745708E-4</v>
      </c>
      <c r="AB358" s="13">
        <f t="shared" si="15"/>
        <v>4.4837155759114115E-4</v>
      </c>
      <c r="AC358" s="13">
        <f t="shared" si="15"/>
        <v>1.1649263059303977E-2</v>
      </c>
      <c r="AD358" s="13">
        <f t="shared" si="15"/>
        <v>-4.6643278645982036E-4</v>
      </c>
      <c r="AE358" s="13">
        <f t="shared" si="15"/>
        <v>-4.9599105440527053E-4</v>
      </c>
      <c r="AF358" s="13">
        <f t="shared" si="15"/>
        <v>-8.875815204401103E-4</v>
      </c>
      <c r="AG358" s="13">
        <f t="shared" si="15"/>
        <v>-6.4419617198510355E-4</v>
      </c>
      <c r="AH358" s="13">
        <f t="shared" si="15"/>
        <v>-6.9260703292868488E-4</v>
      </c>
      <c r="AI358" s="13">
        <f t="shared" si="15"/>
        <v>-2.2757990381802308E-4</v>
      </c>
      <c r="AJ358" s="13">
        <f t="shared" si="15"/>
        <v>1.314642376664175E-4</v>
      </c>
      <c r="AK358" s="13">
        <f t="shared" si="15"/>
        <v>-5.5606397186127806E-4</v>
      </c>
      <c r="AL358" s="13">
        <f>AL347/AL349</f>
        <v>-8.3899102255999038E-3</v>
      </c>
      <c r="AM358" s="13">
        <f>AM347/AM349</f>
        <v>-4.7601612214405117E-4</v>
      </c>
      <c r="AN358" s="13">
        <f>AN347/AN349</f>
        <v>2.1269727436913142E-4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2025-09-15T11:50:07Z</dcterms:created>
  <dcterms:modified xsi:type="dcterms:W3CDTF">2025-09-15T11:52:16Z</dcterms:modified>
</cp:coreProperties>
</file>