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29010" windowHeight="12300"/>
  </bookViews>
  <sheets>
    <sheet name="גיליון1" sheetId="1" r:id="rId1"/>
  </sheets>
  <externalReferences>
    <externalReference r:id="rId2"/>
  </externalReferenc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352" i="1" l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N347" i="1"/>
  <c r="AM347" i="1"/>
  <c r="AL347" i="1"/>
  <c r="AK347" i="1"/>
  <c r="AJ347" i="1"/>
  <c r="AI347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N358" i="1" s="1"/>
  <c r="M347" i="1"/>
  <c r="L347" i="1"/>
  <c r="K347" i="1"/>
  <c r="J347" i="1"/>
  <c r="I347" i="1"/>
  <c r="H347" i="1"/>
  <c r="G347" i="1"/>
  <c r="F347" i="1"/>
  <c r="E347" i="1"/>
  <c r="AN346" i="1"/>
  <c r="AM346" i="1"/>
  <c r="AL346" i="1"/>
  <c r="AK346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W356" i="1" s="1"/>
  <c r="V345" i="1"/>
  <c r="V356" i="1" s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AN344" i="1"/>
  <c r="AM344" i="1"/>
  <c r="AL344" i="1"/>
  <c r="AK344" i="1"/>
  <c r="AJ344" i="1"/>
  <c r="AI344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W355" i="1" s="1"/>
  <c r="V344" i="1"/>
  <c r="V355" i="1" s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AN343" i="1"/>
  <c r="AM343" i="1"/>
  <c r="AM349" i="1" s="1"/>
  <c r="AL343" i="1"/>
  <c r="AL349" i="1" s="1"/>
  <c r="AK343" i="1"/>
  <c r="AJ343" i="1"/>
  <c r="AI343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W354" i="1" s="1"/>
  <c r="V343" i="1"/>
  <c r="V354" i="1" s="1"/>
  <c r="U343" i="1"/>
  <c r="T343" i="1"/>
  <c r="S343" i="1"/>
  <c r="S349" i="1" s="1"/>
  <c r="R343" i="1"/>
  <c r="R349" i="1" s="1"/>
  <c r="Q343" i="1"/>
  <c r="P343" i="1"/>
  <c r="O343" i="1"/>
  <c r="N343" i="1"/>
  <c r="N349" i="1" s="1"/>
  <c r="M343" i="1"/>
  <c r="L343" i="1"/>
  <c r="K343" i="1"/>
  <c r="J343" i="1"/>
  <c r="I343" i="1"/>
  <c r="H343" i="1"/>
  <c r="G343" i="1"/>
  <c r="F343" i="1"/>
  <c r="E343" i="1"/>
  <c r="AN342" i="1"/>
  <c r="AM342" i="1"/>
  <c r="AL342" i="1"/>
  <c r="AK342" i="1"/>
  <c r="AJ342" i="1"/>
  <c r="AI342" i="1"/>
  <c r="AH342" i="1"/>
  <c r="AG342" i="1"/>
  <c r="AF342" i="1"/>
  <c r="AE342" i="1"/>
  <c r="AD342" i="1"/>
  <c r="AC342" i="1"/>
  <c r="AB342" i="1"/>
  <c r="AA342" i="1"/>
  <c r="AA349" i="1" s="1"/>
  <c r="Z342" i="1"/>
  <c r="Y342" i="1"/>
  <c r="X342" i="1"/>
  <c r="X349" i="1" s="1"/>
  <c r="W342" i="1"/>
  <c r="W349" i="1" s="1"/>
  <c r="V342" i="1"/>
  <c r="V349" i="1" s="1"/>
  <c r="U342" i="1"/>
  <c r="T342" i="1"/>
  <c r="S342" i="1"/>
  <c r="R342" i="1"/>
  <c r="Q342" i="1"/>
  <c r="P342" i="1"/>
  <c r="O342" i="1"/>
  <c r="N342" i="1"/>
  <c r="N353" i="1" s="1"/>
  <c r="M342" i="1"/>
  <c r="L342" i="1"/>
  <c r="K342" i="1"/>
  <c r="J342" i="1"/>
  <c r="I342" i="1"/>
  <c r="H342" i="1"/>
  <c r="G342" i="1"/>
  <c r="G349" i="1" s="1"/>
  <c r="F342" i="1"/>
  <c r="F349" i="1" s="1"/>
  <c r="E342" i="1"/>
  <c r="AN340" i="1"/>
  <c r="AM340" i="1"/>
  <c r="AL340" i="1"/>
  <c r="AK340" i="1"/>
  <c r="AJ340" i="1"/>
  <c r="AI340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X351" i="1" l="1"/>
  <c r="X358" i="1"/>
  <c r="X353" i="1"/>
  <c r="E349" i="1"/>
  <c r="E353" i="1" s="1"/>
  <c r="Y349" i="1"/>
  <c r="AG355" i="1"/>
  <c r="E358" i="1"/>
  <c r="F358" i="1"/>
  <c r="F351" i="1"/>
  <c r="F354" i="1"/>
  <c r="Z353" i="1"/>
  <c r="AA358" i="1"/>
  <c r="AA353" i="1"/>
  <c r="AA351" i="1"/>
  <c r="L349" i="1"/>
  <c r="AF349" i="1"/>
  <c r="X357" i="1"/>
  <c r="AK356" i="1"/>
  <c r="AB349" i="1"/>
  <c r="AB353" i="1"/>
  <c r="Q349" i="1"/>
  <c r="Q358" i="1" s="1"/>
  <c r="AG358" i="1"/>
  <c r="U357" i="1"/>
  <c r="Y358" i="1"/>
  <c r="G358" i="1"/>
  <c r="G353" i="1"/>
  <c r="G351" i="1"/>
  <c r="P355" i="1"/>
  <c r="AN356" i="1"/>
  <c r="M353" i="1"/>
  <c r="H349" i="1"/>
  <c r="H353" i="1"/>
  <c r="AB358" i="1"/>
  <c r="AK349" i="1"/>
  <c r="Y356" i="1"/>
  <c r="N355" i="1"/>
  <c r="N356" i="1"/>
  <c r="N351" i="1"/>
  <c r="AH354" i="1"/>
  <c r="R355" i="1"/>
  <c r="AL355" i="1"/>
  <c r="F357" i="1"/>
  <c r="S355" i="1"/>
  <c r="AM355" i="1"/>
  <c r="G357" i="1"/>
  <c r="AA357" i="1"/>
  <c r="AF353" i="1"/>
  <c r="P354" i="1"/>
  <c r="AJ354" i="1"/>
  <c r="T355" i="1"/>
  <c r="X356" i="1"/>
  <c r="AB357" i="1"/>
  <c r="AF358" i="1"/>
  <c r="R356" i="1"/>
  <c r="R351" i="1"/>
  <c r="R357" i="1"/>
  <c r="AL356" i="1"/>
  <c r="AL351" i="1"/>
  <c r="AL357" i="1"/>
  <c r="F356" i="1"/>
  <c r="Z356" i="1"/>
  <c r="J357" i="1"/>
  <c r="AD357" i="1"/>
  <c r="AH358" i="1"/>
  <c r="O353" i="1"/>
  <c r="AI353" i="1"/>
  <c r="S351" i="1"/>
  <c r="S356" i="1"/>
  <c r="AM356" i="1"/>
  <c r="AM351" i="1"/>
  <c r="G356" i="1"/>
  <c r="AA356" i="1"/>
  <c r="P353" i="1"/>
  <c r="T349" i="1"/>
  <c r="AN354" i="1"/>
  <c r="X355" i="1"/>
  <c r="H356" i="1"/>
  <c r="AB356" i="1"/>
  <c r="AF357" i="1"/>
  <c r="P358" i="1"/>
  <c r="E355" i="1"/>
  <c r="AG357" i="1"/>
  <c r="AK358" i="1"/>
  <c r="R353" i="1"/>
  <c r="AL353" i="1"/>
  <c r="F355" i="1"/>
  <c r="Z355" i="1"/>
  <c r="J356" i="1"/>
  <c r="AD356" i="1"/>
  <c r="N357" i="1"/>
  <c r="AH357" i="1"/>
  <c r="R358" i="1"/>
  <c r="AL358" i="1"/>
  <c r="S353" i="1"/>
  <c r="AM353" i="1"/>
  <c r="G355" i="1"/>
  <c r="AA355" i="1"/>
  <c r="S358" i="1"/>
  <c r="AM358" i="1"/>
  <c r="T353" i="1"/>
  <c r="AN353" i="1"/>
  <c r="X354" i="1"/>
  <c r="H355" i="1"/>
  <c r="AB355" i="1"/>
  <c r="AF356" i="1"/>
  <c r="P357" i="1"/>
  <c r="U349" i="1"/>
  <c r="V357" i="1"/>
  <c r="V351" i="1"/>
  <c r="V358" i="1"/>
  <c r="V353" i="1"/>
  <c r="W351" i="1"/>
  <c r="W357" i="1"/>
  <c r="G354" i="1"/>
  <c r="AA354" i="1"/>
  <c r="O356" i="1"/>
  <c r="AI356" i="1"/>
  <c r="S357" i="1"/>
  <c r="AM357" i="1"/>
  <c r="W358" i="1"/>
  <c r="H358" i="1"/>
  <c r="AG349" i="1"/>
  <c r="U356" i="1"/>
  <c r="E357" i="1"/>
  <c r="Y357" i="1"/>
  <c r="I349" i="1"/>
  <c r="AC349" i="1"/>
  <c r="AC357" i="1" s="1"/>
  <c r="J349" i="1"/>
  <c r="J358" i="1" s="1"/>
  <c r="AD349" i="1"/>
  <c r="AD358" i="1" s="1"/>
  <c r="K349" i="1"/>
  <c r="K353" i="1" s="1"/>
  <c r="AE349" i="1"/>
  <c r="AE353" i="1" s="1"/>
  <c r="W353" i="1"/>
  <c r="Q354" i="1"/>
  <c r="AK354" i="1"/>
  <c r="P349" i="1"/>
  <c r="AN349" i="1"/>
  <c r="AN358" i="1" s="1"/>
  <c r="R354" i="1"/>
  <c r="AL354" i="1"/>
  <c r="S354" i="1"/>
  <c r="AM354" i="1"/>
  <c r="AH349" i="1"/>
  <c r="AH353" i="1" s="1"/>
  <c r="F353" i="1"/>
  <c r="N354" i="1"/>
  <c r="AG354" i="1"/>
  <c r="Z349" i="1"/>
  <c r="M349" i="1"/>
  <c r="O349" i="1"/>
  <c r="AI349" i="1"/>
  <c r="AJ349" i="1"/>
  <c r="L351" i="1" l="1"/>
  <c r="L355" i="1"/>
  <c r="L356" i="1"/>
  <c r="AJ356" i="1"/>
  <c r="AJ351" i="1"/>
  <c r="AI355" i="1"/>
  <c r="AI351" i="1"/>
  <c r="O355" i="1"/>
  <c r="O351" i="1"/>
  <c r="M356" i="1"/>
  <c r="M351" i="1"/>
  <c r="Z358" i="1"/>
  <c r="Z351" i="1"/>
  <c r="Z354" i="1"/>
  <c r="I351" i="1"/>
  <c r="I355" i="1"/>
  <c r="AJ353" i="1"/>
  <c r="I357" i="1"/>
  <c r="M355" i="1"/>
  <c r="AC358" i="1"/>
  <c r="I358" i="1"/>
  <c r="AI357" i="1"/>
  <c r="AI358" i="1"/>
  <c r="AK351" i="1"/>
  <c r="AK357" i="1"/>
  <c r="E356" i="1"/>
  <c r="AE358" i="1"/>
  <c r="J353" i="1"/>
  <c r="T351" i="1"/>
  <c r="T357" i="1"/>
  <c r="M358" i="1"/>
  <c r="O357" i="1"/>
  <c r="Q351" i="1"/>
  <c r="Q357" i="1"/>
  <c r="O354" i="1"/>
  <c r="K356" i="1"/>
  <c r="I356" i="1"/>
  <c r="K357" i="1"/>
  <c r="Y351" i="1"/>
  <c r="Y354" i="1"/>
  <c r="AK355" i="1"/>
  <c r="Y355" i="1"/>
  <c r="H351" i="1"/>
  <c r="H354" i="1"/>
  <c r="AB351" i="1"/>
  <c r="AB354" i="1"/>
  <c r="Y353" i="1"/>
  <c r="AE354" i="1"/>
  <c r="AE351" i="1"/>
  <c r="K354" i="1"/>
  <c r="K351" i="1"/>
  <c r="AD353" i="1"/>
  <c r="AI354" i="1"/>
  <c r="AE357" i="1"/>
  <c r="AJ355" i="1"/>
  <c r="U351" i="1"/>
  <c r="U358" i="1"/>
  <c r="U353" i="1"/>
  <c r="M354" i="1"/>
  <c r="AK353" i="1"/>
  <c r="H357" i="1"/>
  <c r="Z357" i="1"/>
  <c r="L357" i="1"/>
  <c r="L353" i="1"/>
  <c r="AD351" i="1"/>
  <c r="AD355" i="1"/>
  <c r="J351" i="1"/>
  <c r="J355" i="1"/>
  <c r="K358" i="1"/>
  <c r="AC351" i="1"/>
  <c r="AC355" i="1"/>
  <c r="M357" i="1"/>
  <c r="AE356" i="1"/>
  <c r="L358" i="1"/>
  <c r="E351" i="1"/>
  <c r="E354" i="1"/>
  <c r="AC354" i="1"/>
  <c r="AN351" i="1"/>
  <c r="AN357" i="1"/>
  <c r="AC353" i="1"/>
  <c r="T358" i="1"/>
  <c r="Q353" i="1"/>
  <c r="U355" i="1"/>
  <c r="AF351" i="1"/>
  <c r="AF355" i="1"/>
  <c r="L354" i="1"/>
  <c r="AD354" i="1"/>
  <c r="AE355" i="1"/>
  <c r="J354" i="1"/>
  <c r="K355" i="1"/>
  <c r="O358" i="1"/>
  <c r="AH355" i="1"/>
  <c r="AH356" i="1"/>
  <c r="AH351" i="1"/>
  <c r="AC356" i="1"/>
  <c r="T356" i="1"/>
  <c r="T354" i="1"/>
  <c r="Q355" i="1"/>
  <c r="Q356" i="1"/>
  <c r="AG356" i="1"/>
  <c r="AG351" i="1"/>
  <c r="U354" i="1"/>
  <c r="I354" i="1"/>
  <c r="P351" i="1"/>
  <c r="P356" i="1"/>
  <c r="I353" i="1"/>
  <c r="AJ357" i="1"/>
  <c r="AJ358" i="1"/>
  <c r="AN355" i="1"/>
  <c r="AG353" i="1"/>
  <c r="AF354" i="1"/>
</calcChain>
</file>

<file path=xl/sharedStrings.xml><?xml version="1.0" encoding="utf-8"?>
<sst xmlns="http://schemas.openxmlformats.org/spreadsheetml/2006/main" count="707" uniqueCount="639">
  <si>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</si>
  <si>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</si>
  <si>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</si>
  <si>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</si>
  <si>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</si>
  <si>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</si>
  <si>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</si>
  <si>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</si>
  <si>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</si>
  <si>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</si>
  <si>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</si>
  <si>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</si>
  <si>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</si>
  <si>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</si>
  <si>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</si>
  <si>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</si>
  <si>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</si>
  <si>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</si>
  <si>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</si>
  <si>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</si>
  <si>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</si>
  <si>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</si>
  <si>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</si>
  <si>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</si>
  <si>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</si>
  <si>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</si>
  <si>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</si>
  <si>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</si>
  <si>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</si>
  <si>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</si>
  <si>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</si>
  <si>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</si>
  <si>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</si>
  <si>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</si>
  <si>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</si>
  <si>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</si>
  <si>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</si>
  <si>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</si>
  <si>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</si>
  <si>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</si>
  <si>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</si>
  <si>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</si>
  <si>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</si>
  <si>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</si>
  <si>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</si>
  <si>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</si>
  <si>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</si>
  <si>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</si>
  <si>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</si>
  <si>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</si>
  <si>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</si>
  <si>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</si>
  <si>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</si>
  <si>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</si>
  <si>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</si>
  <si>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</si>
  <si>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</si>
  <si>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</si>
  <si>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</si>
  <si>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</si>
  <si>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</si>
  <si>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</si>
  <si>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</si>
  <si>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</si>
  <si>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</si>
  <si>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</si>
  <si>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</si>
  <si>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</si>
  <si>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</si>
  <si>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</si>
  <si>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</si>
  <si>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</si>
  <si>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</si>
  <si>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</si>
  <si>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</si>
  <si>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</si>
  <si>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</si>
  <si>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</si>
  <si>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</si>
  <si>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</si>
  <si>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</si>
  <si>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</si>
  <si>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</si>
  <si>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</si>
  <si>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</si>
  <si>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</si>
  <si>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</si>
  <si>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</si>
  <si>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</si>
  <si>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</si>
  <si>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</si>
  <si>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</si>
  <si>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</si>
  <si>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</si>
  <si>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</si>
  <si>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</si>
  <si>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</si>
  <si>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</si>
  <si>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</si>
  <si>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</si>
  <si>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</si>
  <si>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</si>
  <si>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</si>
  <si>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</si>
  <si>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</si>
  <si>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</si>
  <si>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</si>
  <si>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</si>
  <si>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</si>
  <si>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</si>
  <si>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</si>
  <si>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</si>
  <si>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</si>
  <si>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</si>
  <si>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</si>
  <si>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</si>
  <si>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</si>
  <si>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</si>
  <si>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</si>
  <si>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</si>
  <si>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</si>
  <si>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</si>
  <si>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</si>
  <si>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</si>
  <si>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</si>
  <si>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</si>
  <si>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</si>
  <si>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</si>
  <si>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</si>
  <si>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</si>
  <si>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</si>
  <si>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</si>
  <si>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</si>
  <si>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</si>
  <si>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</si>
  <si>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</si>
  <si>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</si>
  <si>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</si>
  <si>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</si>
  <si>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</si>
  <si>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</si>
  <si>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</si>
  <si>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</si>
  <si>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</si>
  <si>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</si>
  <si>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</si>
  <si>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</si>
  <si>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</si>
  <si>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</si>
  <si>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</si>
  <si>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</si>
  <si>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</si>
  <si>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</si>
  <si>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</si>
  <si>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</si>
  <si>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</si>
  <si>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</si>
  <si>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</si>
  <si>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</si>
  <si>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</si>
  <si>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</si>
  <si>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</si>
  <si>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</si>
  <si>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</si>
  <si>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</si>
  <si>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</si>
  <si>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</si>
  <si>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</si>
  <si>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</si>
  <si>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</si>
  <si>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</si>
  <si>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</si>
  <si>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</si>
  <si>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</si>
  <si>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</si>
  <si>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</si>
  <si>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</si>
  <si>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</si>
  <si>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</si>
  <si>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</si>
  <si>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</si>
  <si>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</si>
  <si>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</si>
  <si>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</si>
  <si>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</si>
  <si>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</si>
  <si>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</si>
  <si>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</si>
  <si>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</si>
  <si>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</si>
  <si>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</si>
  <si>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</si>
  <si>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</si>
  <si>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</si>
  <si>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</si>
  <si>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</si>
  <si>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</si>
  <si>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</si>
  <si>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</si>
  <si>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</si>
  <si>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</si>
  <si>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</si>
  <si>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</si>
  <si>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</si>
  <si>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</si>
  <si>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</si>
  <si>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</si>
  <si>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</si>
  <si>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</si>
  <si>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</si>
  <si>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</si>
  <si>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</si>
  <si>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</si>
  <si>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</si>
  <si>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</si>
  <si>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</si>
  <si>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</si>
  <si>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</si>
  <si>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</si>
  <si>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</si>
  <si>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</si>
  <si>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</si>
  <si>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</si>
  <si>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</si>
  <si>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</si>
  <si>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</si>
  <si>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</si>
  <si>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</si>
  <si>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</si>
  <si>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</si>
  <si>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</si>
  <si>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</si>
  <si>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</si>
  <si>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</si>
  <si>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</si>
  <si>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</si>
  <si>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</si>
  <si>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</si>
  <si>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</si>
  <si>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</si>
  <si>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</si>
  <si>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</si>
  <si>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</si>
  <si>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</si>
  <si>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</si>
  <si>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</si>
  <si>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</si>
  <si>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</si>
  <si>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</si>
  <si>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</si>
  <si>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</si>
  <si>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</si>
  <si>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</si>
  <si>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</si>
  <si>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</si>
  <si>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</si>
  <si>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</si>
  <si>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</si>
  <si>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</si>
  <si>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</si>
  <si>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</si>
  <si>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</si>
  <si>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</si>
  <si>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</si>
  <si>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</si>
  <si>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</si>
  <si>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</si>
  <si>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</si>
  <si>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</si>
  <si>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</si>
  <si>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</si>
  <si>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</si>
  <si>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</si>
  <si>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</si>
  <si>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</si>
  <si>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</si>
  <si>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</si>
  <si>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</si>
  <si>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</si>
  <si>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</si>
  <si>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</si>
  <si>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</si>
  <si>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</si>
  <si>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</si>
  <si>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</si>
  <si>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</si>
  <si>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</si>
  <si>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</si>
  <si>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</si>
  <si>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</si>
  <si>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</si>
  <si>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</si>
  <si>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</si>
  <si>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</si>
  <si>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</si>
  <si>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</si>
  <si>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</si>
  <si>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</si>
  <si>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</si>
  <si>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</si>
  <si>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</si>
  <si>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</si>
  <si>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</si>
  <si>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</si>
  <si>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</si>
  <si>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</si>
  <si>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</si>
  <si>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</si>
  <si>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</si>
  <si>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</si>
  <si>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</si>
  <si>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</si>
  <si>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</si>
  <si>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</si>
  <si>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</si>
  <si>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</si>
  <si>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</si>
  <si>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</si>
  <si>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</si>
  <si>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</si>
  <si>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</si>
  <si>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</si>
  <si>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</si>
  <si>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</si>
  <si>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</si>
  <si>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</si>
  <si>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</si>
  <si>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</si>
  <si>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</si>
  <si>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</si>
  <si>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</si>
  <si>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</si>
  <si>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</si>
  <si>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</si>
  <si>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</si>
  <si>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</si>
  <si>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</si>
  <si>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</si>
  <si>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</si>
  <si>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</si>
  <si>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</si>
  <si>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</si>
  <si>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</si>
  <si>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</si>
  <si>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</si>
  <si>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</si>
  <si>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</si>
  <si>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</si>
  <si>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</si>
  <si>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</si>
  <si>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</si>
  <si>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</si>
  <si>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</si>
  <si>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</si>
  <si>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</si>
  <si>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</si>
  <si>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</si>
  <si>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</si>
  <si>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</si>
  <si>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</si>
  <si>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</si>
  <si>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</si>
  <si>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</si>
  <si>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</si>
  <si>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</si>
  <si>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</si>
  <si>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</si>
  <si>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</si>
  <si>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</si>
  <si>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</si>
  <si>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</si>
  <si>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</si>
  <si>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</si>
  <si>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</si>
  <si>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</si>
  <si>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</si>
  <si>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</si>
  <si>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</si>
  <si>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</si>
  <si>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</si>
  <si>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</si>
  <si>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</si>
  <si>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</si>
  <si>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</si>
  <si>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</si>
  <si>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</si>
  <si>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</si>
  <si>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</si>
  <si>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</si>
  <si>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</si>
  <si>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</si>
  <si>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</si>
  <si>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</si>
  <si>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</si>
  <si>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</si>
  <si>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</si>
  <si>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</si>
  <si>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</si>
  <si>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</si>
  <si>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</si>
  <si>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</si>
  <si>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</si>
  <si>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</si>
  <si>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</si>
  <si>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</si>
  <si>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</si>
  <si>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</si>
  <si>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</si>
  <si>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</si>
  <si>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</si>
  <si>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</si>
  <si>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</si>
  <si>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</si>
  <si>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</si>
  <si>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</si>
  <si>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</si>
  <si>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</si>
  <si>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</si>
  <si>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</si>
  <si>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</si>
  <si>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</si>
  <si>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</si>
  <si>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</si>
  <si>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</si>
  <si>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</si>
  <si>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</si>
  <si>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</si>
  <si>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</si>
  <si>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</si>
  <si>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</si>
  <si>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</si>
  <si>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</si>
  <si>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</si>
  <si>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</si>
  <si>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</si>
  <si>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</si>
  <si>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</si>
  <si>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</si>
  <si>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</si>
  <si>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</si>
  <si>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</si>
  <si>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</si>
  <si>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</si>
  <si>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</si>
  <si>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</si>
  <si>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</si>
  <si>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</si>
  <si>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</si>
  <si>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</si>
  <si>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</si>
  <si>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</si>
  <si>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</si>
  <si>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</si>
  <si>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</si>
  <si>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</si>
  <si>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</si>
  <si>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</si>
  <si>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</si>
  <si>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</si>
  <si>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</si>
  <si>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</si>
  <si>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</si>
  <si>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</si>
  <si>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</si>
  <si>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</si>
  <si>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</si>
  <si>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</si>
  <si>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</si>
  <si>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</si>
  <si>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</si>
  <si>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</si>
  <si>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</si>
  <si>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</si>
  <si>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</si>
  <si>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</si>
  <si>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</si>
  <si>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</si>
  <si>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</si>
  <si>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</si>
  <si>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</si>
  <si>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</si>
  <si>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</si>
  <si>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</si>
  <si>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</si>
  <si>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</si>
  <si>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</si>
  <si>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</si>
  <si>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</si>
  <si>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</si>
  <si>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</si>
  <si>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</si>
  <si>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</si>
  <si>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</si>
  <si>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</si>
  <si>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</si>
  <si>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</si>
  <si>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</si>
  <si>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</si>
  <si>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</si>
  <si>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</si>
  <si>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</si>
  <si>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</si>
  <si>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</si>
  <si>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</si>
  <si>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</si>
  <si>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</si>
  <si>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</si>
  <si>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</si>
  <si>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</si>
  <si>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</si>
  <si>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</si>
  <si>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</si>
  <si>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</si>
  <si>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</si>
  <si>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</si>
  <si>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</si>
  <si>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</si>
  <si>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</si>
  <si>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</si>
  <si>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</si>
  <si>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</si>
  <si>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</si>
  <si>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</si>
  <si>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</si>
  <si>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</si>
  <si>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</si>
  <si>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</si>
  <si>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</si>
  <si>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</si>
  <si>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</si>
  <si>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</si>
  <si>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</si>
  <si>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</si>
  <si>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</si>
  <si>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</si>
  <si>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</si>
  <si>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</si>
  <si>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</si>
  <si>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</si>
  <si>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</si>
  <si>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</si>
  <si>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</si>
  <si>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</si>
  <si>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</si>
  <si>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</si>
  <si>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</si>
  <si>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</si>
  <si>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</si>
  <si>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</si>
  <si>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</si>
  <si>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</si>
  <si>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</si>
  <si>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</si>
  <si>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</si>
  <si>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</si>
  <si>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</si>
  <si>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</si>
  <si>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</si>
  <si>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</si>
  <si>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</si>
  <si>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</si>
  <si>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</si>
  <si>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</si>
  <si>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</si>
  <si>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</si>
  <si>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</si>
  <si>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</si>
  <si>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</si>
  <si>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</si>
  <si>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</si>
  <si>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</si>
  <si>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</si>
  <si>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</si>
  <si>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</si>
  <si>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</si>
  <si>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</si>
  <si>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</si>
  <si>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</si>
  <si>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</si>
  <si>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</si>
  <si>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</si>
  <si>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</si>
  <si>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</si>
  <si>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</si>
  <si>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</si>
  <si>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</si>
  <si>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</si>
  <si>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</si>
  <si>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</si>
  <si>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</si>
  <si>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</si>
  <si>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</si>
  <si>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</si>
  <si>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</si>
  <si>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</si>
  <si>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</si>
  <si>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</si>
  <si>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</si>
  <si>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</si>
  <si>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</si>
  <si>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</si>
  <si>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</si>
  <si>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</si>
  <si>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</si>
  <si>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</si>
  <si>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</si>
  <si>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</si>
  <si>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</si>
  <si>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</si>
  <si>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</si>
  <si>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</si>
  <si>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</si>
  <si>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</si>
  <si>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</si>
  <si>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</si>
  <si>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</si>
  <si>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</si>
  <si>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</si>
  <si>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</si>
  <si>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</si>
  <si>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</si>
  <si>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</si>
  <si>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אג"ח ממשלת ישראל</t>
  </si>
  <si>
    <t>אינפיניטי השתלמות מסלול אג"ח עד 25%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</si>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</sst>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78076250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122"/>
      <sheetName val="גיליון124"/>
      <sheetName val="גיליון126"/>
      <sheetName val="גיליון128"/>
      <sheetName val="גיליון130"/>
      <sheetName val="גיליון132"/>
      <sheetName val="אוצר לאתר דש"/>
      <sheetName val="אוצר לאתר כולם חוץ מדש"/>
      <sheetName val="אוצר לאתר מור"/>
      <sheetName val="אוצר לאתר חני חנמ חנא"/>
      <sheetName val="אוצר לאתר מור (2)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8"/>
  <sheetViews>
    <sheetView rightToLeft="1" tabSelected="1" topLeftCell="A331" workbookViewId="0">
      <selection activeCell="F340" sqref="F340"/>
    </sheetView>
  </sheetViews>
  <sheetFormatPr defaultRowHeight="14.25" x14ac:dyDescent="0.2"/>
  <cols>
    <col min="5" max="5" width="14.25" bestFit="1" customWidth="1"/>
  </cols>
  <sheetData>
    <row r="1" spans="1:40" ht="15.75" x14ac:dyDescent="0.25">
      <c r="A1" s="1"/>
      <c r="B1" s="2"/>
      <c r="C1" s="2"/>
      <c r="D1" s="2"/>
      <c r="E1">
        <v>715</v>
      </c>
      <c r="F1">
        <v>716</v>
      </c>
      <c r="G1">
        <v>719</v>
      </c>
      <c r="H1">
        <v>720</v>
      </c>
      <c r="I1">
        <v>721</v>
      </c>
      <c r="J1">
        <v>723</v>
      </c>
      <c r="K1">
        <v>725</v>
      </c>
      <c r="L1">
        <v>727</v>
      </c>
      <c r="M1">
        <v>730</v>
      </c>
      <c r="N1">
        <v>732</v>
      </c>
      <c r="O1">
        <v>735</v>
      </c>
      <c r="P1">
        <v>808</v>
      </c>
      <c r="Q1">
        <v>739</v>
      </c>
      <c r="R1">
        <v>740</v>
      </c>
      <c r="S1">
        <v>741</v>
      </c>
      <c r="T1">
        <v>742</v>
      </c>
      <c r="U1">
        <v>810</v>
      </c>
      <c r="V1">
        <v>744</v>
      </c>
      <c r="W1">
        <v>745</v>
      </c>
      <c r="X1">
        <v>746</v>
      </c>
      <c r="Y1">
        <v>747</v>
      </c>
      <c r="Z1">
        <v>749</v>
      </c>
      <c r="AA1">
        <v>750</v>
      </c>
      <c r="AB1">
        <v>751</v>
      </c>
      <c r="AC1">
        <v>759</v>
      </c>
      <c r="AD1">
        <v>508</v>
      </c>
      <c r="AE1">
        <v>509</v>
      </c>
      <c r="AF1">
        <v>510</v>
      </c>
      <c r="AG1">
        <v>511</v>
      </c>
      <c r="AH1">
        <v>512</v>
      </c>
      <c r="AI1">
        <v>513</v>
      </c>
      <c r="AJ1">
        <v>518</v>
      </c>
      <c r="AK1">
        <v>520</v>
      </c>
      <c r="AL1">
        <v>552</v>
      </c>
      <c r="AM1">
        <v>556</v>
      </c>
      <c r="AN1">
        <v>674</v>
      </c>
    </row>
    <row r="2" spans="1:40" x14ac:dyDescent="0.2">
      <c r="E2">
        <v>1078</v>
      </c>
      <c r="F2">
        <v>1536</v>
      </c>
      <c r="G2">
        <v>7232</v>
      </c>
      <c r="H2">
        <v>1209</v>
      </c>
      <c r="I2">
        <v>7233</v>
      </c>
      <c r="J2">
        <v>7231</v>
      </c>
      <c r="K2">
        <v>1084</v>
      </c>
      <c r="L2">
        <v>1537</v>
      </c>
      <c r="M2">
        <v>1210</v>
      </c>
      <c r="N2">
        <v>11957</v>
      </c>
      <c r="O2">
        <v>2254</v>
      </c>
      <c r="P2">
        <v>13229</v>
      </c>
      <c r="Q2">
        <v>9638</v>
      </c>
      <c r="R2">
        <v>9639</v>
      </c>
      <c r="S2">
        <v>11407</v>
      </c>
      <c r="T2">
        <v>12540</v>
      </c>
      <c r="U2">
        <v>13228</v>
      </c>
      <c r="V2">
        <v>11374</v>
      </c>
      <c r="W2">
        <v>11373</v>
      </c>
      <c r="X2">
        <v>11372</v>
      </c>
      <c r="Y2">
        <v>11914</v>
      </c>
      <c r="Z2">
        <v>1095</v>
      </c>
      <c r="AA2">
        <v>1211</v>
      </c>
      <c r="AB2">
        <v>1539</v>
      </c>
      <c r="AC2">
        <v>295</v>
      </c>
      <c r="AD2">
        <v>14919</v>
      </c>
      <c r="AE2">
        <v>14920</v>
      </c>
      <c r="AF2">
        <v>14921</v>
      </c>
      <c r="AG2">
        <v>14922</v>
      </c>
      <c r="AH2">
        <v>14923</v>
      </c>
      <c r="AI2">
        <v>14924</v>
      </c>
      <c r="AJ2">
        <v>14331</v>
      </c>
      <c r="AK2">
        <v>14332</v>
      </c>
      <c r="AL2">
        <v>15396</v>
      </c>
      <c r="AM2">
        <v>15423</v>
      </c>
      <c r="AN2">
        <v>15418</v>
      </c>
    </row>
    <row r="3" spans="1:40" ht="15.75" x14ac:dyDescent="0.25">
      <c r="A3" s="3">
        <v>45931</v>
      </c>
      <c r="B3" s="2"/>
      <c r="C3" s="2"/>
      <c r="D3" s="2"/>
      <c r="E3" s="10" t="s">
        <v>614</v>
      </c>
      <c r="F3" s="10" t="s">
        <v>615</v>
      </c>
      <c r="G3" s="10" t="s">
        <v>616</v>
      </c>
      <c r="H3" s="10" t="s">
        <v>617</v>
      </c>
      <c r="I3" s="10" t="s">
        <v>618</v>
      </c>
      <c r="J3" s="10" t="s">
        <v>619</v>
      </c>
      <c r="K3" s="10" t="s">
        <v>620</v>
      </c>
      <c r="L3" s="10" t="s">
        <v>621</v>
      </c>
      <c r="M3" s="10" t="s">
        <v>622</v>
      </c>
      <c r="N3" s="10" t="s">
        <v>623</v>
      </c>
      <c r="O3" s="10" t="s">
        <v>624</v>
      </c>
      <c r="P3" s="10" t="s">
        <v>625</v>
      </c>
      <c r="Q3" s="10" t="s">
        <v>626</v>
      </c>
      <c r="R3" s="10" t="s">
        <v>627</v>
      </c>
      <c r="S3" s="10" t="s">
        <v>628</v>
      </c>
      <c r="T3" s="10" t="s">
        <v>629</v>
      </c>
      <c r="U3" s="10" t="s">
        <v>630</v>
      </c>
      <c r="V3" s="10" t="s">
        <v>631</v>
      </c>
      <c r="W3" s="10" t="s">
        <v>632</v>
      </c>
      <c r="X3" s="10" t="s">
        <v>633</v>
      </c>
      <c r="Y3" s="10" t="s">
        <v>634</v>
      </c>
      <c r="Z3" s="10" t="s">
        <v>635</v>
      </c>
      <c r="AA3" s="10" t="s">
        <v>636</v>
      </c>
      <c r="AB3" s="10" t="s">
        <v>637</v>
      </c>
      <c r="AC3" s="10" t="s">
        <v>638</v>
      </c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</row>
    <row r="4" spans="1:40" ht="15.75" x14ac:dyDescent="0.25">
      <c r="A4" s="4"/>
      <c r="B4" s="5"/>
      <c r="C4" s="5"/>
      <c r="D4" s="6" t="s">
        <v>0</v>
      </c>
    </row>
    <row r="5" spans="1:40" ht="15.75" x14ac:dyDescent="0.25">
      <c r="A5" s="7" t="s">
        <v>1</v>
      </c>
      <c r="B5" s="7" t="s">
        <v>2</v>
      </c>
      <c r="C5" s="8">
        <v>1</v>
      </c>
      <c r="D5" s="8">
        <v>1</v>
      </c>
      <c r="E5">
        <v>1550.9090000000001</v>
      </c>
      <c r="F5">
        <v>36108.207999999999</v>
      </c>
      <c r="G5">
        <v>10399.909</v>
      </c>
      <c r="H5">
        <v>173.38800000000001</v>
      </c>
      <c r="I5">
        <v>4319.5</v>
      </c>
      <c r="J5">
        <v>4894.3109999999997</v>
      </c>
      <c r="K5">
        <v>817.34</v>
      </c>
      <c r="L5">
        <v>42949.784</v>
      </c>
      <c r="M5">
        <v>977.29499999999996</v>
      </c>
      <c r="N5">
        <v>1399.586</v>
      </c>
      <c r="O5">
        <v>5047.2089999999998</v>
      </c>
      <c r="P5">
        <v>6983.4579999999996</v>
      </c>
      <c r="Q5">
        <v>1854.482</v>
      </c>
      <c r="R5">
        <v>2114.8150000000001</v>
      </c>
      <c r="S5">
        <v>15049.974</v>
      </c>
      <c r="T5">
        <v>2133.5549999999998</v>
      </c>
      <c r="U5">
        <v>568.84</v>
      </c>
      <c r="V5">
        <v>8119.1090000000004</v>
      </c>
      <c r="W5">
        <v>34056.572</v>
      </c>
      <c r="X5">
        <v>459.08800000000002</v>
      </c>
      <c r="Y5">
        <v>26523.731</v>
      </c>
      <c r="Z5">
        <v>267.67099999999999</v>
      </c>
      <c r="AA5">
        <v>167.60599999999999</v>
      </c>
      <c r="AB5">
        <v>8106.2560000000003</v>
      </c>
      <c r="AC5">
        <v>1033.4069999999999</v>
      </c>
      <c r="AD5">
        <v>677.95</v>
      </c>
      <c r="AE5">
        <v>1320.6780000000001</v>
      </c>
      <c r="AF5">
        <v>289.33600000000001</v>
      </c>
      <c r="AG5">
        <v>1071.386</v>
      </c>
      <c r="AH5">
        <v>698.125</v>
      </c>
      <c r="AI5">
        <v>346.899</v>
      </c>
      <c r="AJ5">
        <v>777.80600000000004</v>
      </c>
      <c r="AK5">
        <v>203.20500000000001</v>
      </c>
      <c r="AL5">
        <v>338.786</v>
      </c>
      <c r="AM5">
        <v>481.19099999999997</v>
      </c>
      <c r="AN5">
        <v>536.54999999999995</v>
      </c>
    </row>
    <row r="6" spans="1:40" ht="15.75" x14ac:dyDescent="0.25">
      <c r="A6" s="7" t="s">
        <v>3</v>
      </c>
      <c r="B6" s="7" t="s">
        <v>4</v>
      </c>
      <c r="C6" s="8">
        <v>1</v>
      </c>
      <c r="D6" s="8">
        <v>1</v>
      </c>
      <c r="E6">
        <v>359.315</v>
      </c>
      <c r="F6">
        <v>249.20500000000001</v>
      </c>
      <c r="G6">
        <v>526.30999999999995</v>
      </c>
      <c r="H6">
        <v>0.54200000000000004</v>
      </c>
      <c r="I6">
        <v>25.497</v>
      </c>
      <c r="J6">
        <v>389.10500000000002</v>
      </c>
      <c r="K6">
        <v>990.41200000000003</v>
      </c>
      <c r="L6">
        <v>420.31799999999998</v>
      </c>
      <c r="M6">
        <v>14.128</v>
      </c>
      <c r="N6">
        <v>23.286999999999999</v>
      </c>
      <c r="O6">
        <v>51.401000000000003</v>
      </c>
      <c r="P6">
        <v>207.15299999999999</v>
      </c>
      <c r="Q6">
        <v>270.46300000000002</v>
      </c>
      <c r="R6">
        <v>149.078</v>
      </c>
      <c r="S6">
        <v>126.792</v>
      </c>
      <c r="T6">
        <v>238.619</v>
      </c>
      <c r="U6">
        <v>29.079000000000001</v>
      </c>
      <c r="V6">
        <v>1549.7370000000001</v>
      </c>
      <c r="W6">
        <v>425.47300000000001</v>
      </c>
      <c r="X6">
        <v>71.11</v>
      </c>
      <c r="Y6">
        <v>4899.76</v>
      </c>
      <c r="Z6">
        <v>2.7389999999999999</v>
      </c>
      <c r="AA6">
        <v>18.681999999999999</v>
      </c>
      <c r="AB6">
        <v>1207.923</v>
      </c>
      <c r="AC6">
        <v>187.13300000000001</v>
      </c>
      <c r="AD6">
        <v>247.363</v>
      </c>
      <c r="AE6">
        <v>110.407</v>
      </c>
      <c r="AF6">
        <v>1.026</v>
      </c>
      <c r="AG6">
        <v>572.952</v>
      </c>
      <c r="AH6">
        <v>344.26799999999997</v>
      </c>
      <c r="AI6">
        <v>51.81</v>
      </c>
      <c r="AJ6">
        <v>0</v>
      </c>
      <c r="AK6">
        <v>19.271000000000001</v>
      </c>
      <c r="AL6">
        <v>189.44800000000001</v>
      </c>
      <c r="AM6">
        <v>6.0069999999999997</v>
      </c>
      <c r="AN6">
        <v>0</v>
      </c>
    </row>
    <row r="7" spans="1:40" ht="15.75" x14ac:dyDescent="0.25">
      <c r="A7" s="7" t="s">
        <v>5</v>
      </c>
      <c r="B7" s="7" t="s">
        <v>6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</row>
    <row r="8" spans="1:40" ht="15.75" x14ac:dyDescent="0.25">
      <c r="A8" s="7" t="s">
        <v>7</v>
      </c>
      <c r="B8" s="7" t="s">
        <v>8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</row>
    <row r="9" spans="1:40" ht="15.75" x14ac:dyDescent="0.25">
      <c r="A9" s="7" t="s">
        <v>9</v>
      </c>
      <c r="B9" s="7" t="s">
        <v>10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</row>
    <row r="10" spans="1:40" ht="15.75" x14ac:dyDescent="0.25">
      <c r="A10" s="7" t="s">
        <v>11</v>
      </c>
      <c r="B10" s="7" t="s">
        <v>12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</row>
    <row r="11" spans="1:40" ht="15.75" x14ac:dyDescent="0.25">
      <c r="A11" s="7" t="s">
        <v>13</v>
      </c>
      <c r="B11" s="7" t="s">
        <v>14</v>
      </c>
      <c r="C11" s="8">
        <v>1</v>
      </c>
      <c r="D11" s="8">
        <v>1</v>
      </c>
      <c r="E11">
        <v>0</v>
      </c>
      <c r="F11">
        <v>39117.385000000002</v>
      </c>
      <c r="G11">
        <v>19.628</v>
      </c>
      <c r="H11">
        <v>0</v>
      </c>
      <c r="I11">
        <v>0</v>
      </c>
      <c r="J11">
        <v>981.02499999999998</v>
      </c>
      <c r="K11">
        <v>0</v>
      </c>
      <c r="L11">
        <v>48896.235999999997</v>
      </c>
      <c r="M11">
        <v>0</v>
      </c>
      <c r="N11">
        <v>0</v>
      </c>
      <c r="O11">
        <v>0</v>
      </c>
      <c r="P11">
        <v>9.8140000000000001</v>
      </c>
      <c r="Q11">
        <v>5.9080000000000004</v>
      </c>
      <c r="R11">
        <v>0</v>
      </c>
      <c r="S11">
        <v>19.664999999999999</v>
      </c>
      <c r="T11">
        <v>9771.0750000000007</v>
      </c>
      <c r="U11">
        <v>0</v>
      </c>
      <c r="V11">
        <v>31.404</v>
      </c>
      <c r="W11">
        <v>11.776999999999999</v>
      </c>
      <c r="X11">
        <v>1.984</v>
      </c>
      <c r="Y11">
        <v>68397.38</v>
      </c>
      <c r="Z11">
        <v>0</v>
      </c>
      <c r="AA11">
        <v>11.426</v>
      </c>
      <c r="AB11">
        <v>0</v>
      </c>
      <c r="AC11">
        <v>0</v>
      </c>
      <c r="AD11">
        <v>2279.9</v>
      </c>
      <c r="AE11">
        <v>2442.75</v>
      </c>
      <c r="AF11">
        <v>0</v>
      </c>
      <c r="AG11">
        <v>3257.1289999999999</v>
      </c>
      <c r="AH11">
        <v>1628.5</v>
      </c>
      <c r="AI11">
        <v>0</v>
      </c>
      <c r="AJ11">
        <v>0</v>
      </c>
      <c r="AK11">
        <v>0</v>
      </c>
      <c r="AL11">
        <v>142.80099999999999</v>
      </c>
      <c r="AM11">
        <v>488.55</v>
      </c>
      <c r="AN11">
        <v>0</v>
      </c>
    </row>
    <row r="12" spans="1:40" ht="15.75" x14ac:dyDescent="0.25">
      <c r="A12" s="7" t="s">
        <v>3</v>
      </c>
      <c r="B12" s="7" t="s">
        <v>15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</row>
    <row r="13" spans="1:40" ht="15.75" x14ac:dyDescent="0.25">
      <c r="A13" s="7" t="s">
        <v>16</v>
      </c>
      <c r="B13" s="7" t="s">
        <v>17</v>
      </c>
      <c r="C13" s="8">
        <v>1</v>
      </c>
      <c r="D13" s="8">
        <v>1</v>
      </c>
      <c r="E13">
        <v>0</v>
      </c>
      <c r="F13">
        <v>17716.957999999999</v>
      </c>
      <c r="G13">
        <v>0</v>
      </c>
      <c r="H13">
        <v>0</v>
      </c>
      <c r="I13">
        <v>0</v>
      </c>
      <c r="J13">
        <v>0</v>
      </c>
      <c r="K13">
        <v>0</v>
      </c>
      <c r="L13">
        <v>20687.313999999998</v>
      </c>
      <c r="M13">
        <v>0</v>
      </c>
      <c r="N13">
        <v>0</v>
      </c>
      <c r="O13">
        <v>0</v>
      </c>
      <c r="P13">
        <v>87.278000000000006</v>
      </c>
      <c r="Q13">
        <v>0</v>
      </c>
      <c r="R13">
        <v>0</v>
      </c>
      <c r="S13">
        <v>579.88300000000004</v>
      </c>
      <c r="T13">
        <v>8193.1530000000002</v>
      </c>
      <c r="U13">
        <v>0</v>
      </c>
      <c r="V13">
        <v>0</v>
      </c>
      <c r="W13">
        <v>0</v>
      </c>
      <c r="X13">
        <v>0</v>
      </c>
      <c r="Y13">
        <v>29375.916000000001</v>
      </c>
      <c r="Z13">
        <v>0</v>
      </c>
      <c r="AA13">
        <v>0</v>
      </c>
      <c r="AB13">
        <v>0</v>
      </c>
      <c r="AC13">
        <v>0</v>
      </c>
      <c r="AD13">
        <v>2141.0149999999999</v>
      </c>
      <c r="AE13">
        <v>1651.1679999999999</v>
      </c>
      <c r="AF13">
        <v>852.048</v>
      </c>
      <c r="AG13">
        <v>1983.021</v>
      </c>
      <c r="AH13">
        <v>1589.768</v>
      </c>
      <c r="AI13">
        <v>539.88699999999994</v>
      </c>
      <c r="AJ13">
        <v>0</v>
      </c>
      <c r="AK13">
        <v>0</v>
      </c>
      <c r="AL13">
        <v>1416.9649999999999</v>
      </c>
      <c r="AM13">
        <v>489.71800000000002</v>
      </c>
      <c r="AN13">
        <v>0</v>
      </c>
    </row>
    <row r="14" spans="1:40" ht="15.75" x14ac:dyDescent="0.25">
      <c r="A14" s="7" t="s">
        <v>18</v>
      </c>
      <c r="B14" s="7" t="s">
        <v>19</v>
      </c>
      <c r="C14" s="8">
        <v>2</v>
      </c>
      <c r="D14" s="8">
        <v>2</v>
      </c>
      <c r="E14">
        <v>9142.4240000000009</v>
      </c>
      <c r="F14">
        <v>0</v>
      </c>
      <c r="G14">
        <v>38055.394999999997</v>
      </c>
      <c r="H14">
        <v>7633.268</v>
      </c>
      <c r="I14">
        <v>22117.769</v>
      </c>
      <c r="J14">
        <v>9090.4670000000006</v>
      </c>
      <c r="K14">
        <v>29829.391</v>
      </c>
      <c r="L14">
        <v>0</v>
      </c>
      <c r="M14">
        <v>19401.951000000001</v>
      </c>
      <c r="N14">
        <v>13120.482</v>
      </c>
      <c r="O14">
        <v>0</v>
      </c>
      <c r="P14">
        <v>21436.752</v>
      </c>
      <c r="Q14">
        <v>13432.072</v>
      </c>
      <c r="R14">
        <v>7504.9110000000001</v>
      </c>
      <c r="S14">
        <v>0</v>
      </c>
      <c r="T14">
        <v>0</v>
      </c>
      <c r="U14">
        <v>0</v>
      </c>
      <c r="V14">
        <v>65233.298999999999</v>
      </c>
      <c r="W14">
        <v>0</v>
      </c>
      <c r="X14">
        <v>1940.7159999999999</v>
      </c>
      <c r="Y14">
        <v>0</v>
      </c>
      <c r="Z14">
        <v>3072.85</v>
      </c>
      <c r="AA14">
        <v>0</v>
      </c>
      <c r="AB14">
        <v>32323.698</v>
      </c>
      <c r="AC14">
        <v>10218.709999999999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</row>
    <row r="15" spans="1:40" ht="15.75" x14ac:dyDescent="0.25">
      <c r="A15" s="7" t="s">
        <v>20</v>
      </c>
      <c r="B15" s="7" t="s">
        <v>21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</row>
    <row r="16" spans="1:40" ht="15.75" x14ac:dyDescent="0.25">
      <c r="A16" s="7" t="s">
        <v>22</v>
      </c>
      <c r="B16" s="7" t="s">
        <v>23</v>
      </c>
      <c r="C16" s="8">
        <v>2</v>
      </c>
      <c r="D16" s="8">
        <v>2</v>
      </c>
      <c r="E16">
        <v>28755.754000000001</v>
      </c>
      <c r="F16">
        <v>0</v>
      </c>
      <c r="G16">
        <v>34426.129000000001</v>
      </c>
      <c r="H16">
        <v>8244.3050000000003</v>
      </c>
      <c r="I16">
        <v>18320.424999999999</v>
      </c>
      <c r="J16">
        <v>11946.376</v>
      </c>
      <c r="K16">
        <v>32421.787</v>
      </c>
      <c r="L16">
        <v>0</v>
      </c>
      <c r="M16">
        <v>23268.174999999999</v>
      </c>
      <c r="N16">
        <v>14238.048000000001</v>
      </c>
      <c r="O16">
        <v>0</v>
      </c>
      <c r="P16">
        <v>20761.406999999999</v>
      </c>
      <c r="Q16">
        <v>14414.879000000001</v>
      </c>
      <c r="R16">
        <v>9184.1669999999995</v>
      </c>
      <c r="S16">
        <v>0</v>
      </c>
      <c r="T16">
        <v>0</v>
      </c>
      <c r="U16">
        <v>0</v>
      </c>
      <c r="V16">
        <v>103457.2</v>
      </c>
      <c r="W16">
        <v>0</v>
      </c>
      <c r="X16">
        <v>1792.604</v>
      </c>
      <c r="Y16">
        <v>0</v>
      </c>
      <c r="Z16">
        <v>4024.2220000000002</v>
      </c>
      <c r="AA16">
        <v>0</v>
      </c>
      <c r="AB16">
        <v>31990.821</v>
      </c>
      <c r="AC16">
        <v>16538.343000000001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</row>
    <row r="17" spans="1:40" ht="15.75" x14ac:dyDescent="0.25">
      <c r="A17" s="7" t="s">
        <v>24</v>
      </c>
      <c r="B17" s="7" t="s">
        <v>25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</row>
    <row r="18" spans="1:40" ht="15.75" x14ac:dyDescent="0.25">
      <c r="A18" s="7" t="s">
        <v>26</v>
      </c>
      <c r="B18" s="7" t="s">
        <v>27</v>
      </c>
      <c r="C18" s="8">
        <v>2</v>
      </c>
      <c r="D18" s="8">
        <v>2</v>
      </c>
      <c r="E18">
        <v>97.554000000000002</v>
      </c>
      <c r="F18">
        <v>34412.32</v>
      </c>
      <c r="G18">
        <v>9602.5730000000003</v>
      </c>
      <c r="H18">
        <v>0</v>
      </c>
      <c r="I18">
        <v>6217.3919999999998</v>
      </c>
      <c r="J18">
        <v>0</v>
      </c>
      <c r="K18">
        <v>111.038</v>
      </c>
      <c r="L18">
        <v>53637.194000000003</v>
      </c>
      <c r="M18">
        <v>50.707999999999998</v>
      </c>
      <c r="N18">
        <v>0</v>
      </c>
      <c r="O18">
        <v>0</v>
      </c>
      <c r="P18">
        <v>12080.647999999999</v>
      </c>
      <c r="Q18">
        <v>4049.4740000000002</v>
      </c>
      <c r="R18">
        <v>125.35299999999999</v>
      </c>
      <c r="S18">
        <v>0</v>
      </c>
      <c r="T18">
        <v>5373.5</v>
      </c>
      <c r="U18">
        <v>0</v>
      </c>
      <c r="V18">
        <v>11117.886</v>
      </c>
      <c r="W18">
        <v>1613.6590000000001</v>
      </c>
      <c r="X18">
        <v>783.99</v>
      </c>
      <c r="Y18">
        <v>27395.08</v>
      </c>
      <c r="Z18">
        <v>0</v>
      </c>
      <c r="AA18">
        <v>0</v>
      </c>
      <c r="AB18">
        <v>8399.7009999999991</v>
      </c>
      <c r="AC18">
        <v>0</v>
      </c>
      <c r="AD18">
        <v>646.77599999999995</v>
      </c>
      <c r="AE18">
        <v>0</v>
      </c>
      <c r="AF18">
        <v>1715.269</v>
      </c>
      <c r="AG18">
        <v>1128.4349999999999</v>
      </c>
      <c r="AH18">
        <v>567.13199999999995</v>
      </c>
      <c r="AI18">
        <v>279.66699999999997</v>
      </c>
      <c r="AJ18">
        <v>0</v>
      </c>
      <c r="AK18">
        <v>0</v>
      </c>
      <c r="AL18">
        <v>1139.182</v>
      </c>
      <c r="AM18">
        <v>389.62</v>
      </c>
      <c r="AN18">
        <v>0</v>
      </c>
    </row>
    <row r="19" spans="1:40" ht="15.75" x14ac:dyDescent="0.25">
      <c r="A19" s="7" t="s">
        <v>28</v>
      </c>
      <c r="B19" s="7" t="s">
        <v>29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</row>
    <row r="20" spans="1:40" ht="15.75" x14ac:dyDescent="0.25">
      <c r="A20" s="7" t="s">
        <v>30</v>
      </c>
      <c r="B20" s="7" t="s">
        <v>31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</row>
    <row r="21" spans="1:40" ht="15.75" x14ac:dyDescent="0.25">
      <c r="A21" s="7" t="s">
        <v>32</v>
      </c>
      <c r="B21" s="7" t="s">
        <v>33</v>
      </c>
      <c r="C21" s="8">
        <v>2</v>
      </c>
      <c r="D21" s="8">
        <v>2</v>
      </c>
      <c r="E21">
        <v>4649.9830000000002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487.76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</row>
    <row r="22" spans="1:40" ht="15.75" x14ac:dyDescent="0.25">
      <c r="A22" s="7" t="s">
        <v>34</v>
      </c>
      <c r="B22" s="7" t="s">
        <v>35</v>
      </c>
      <c r="C22" s="8">
        <v>2</v>
      </c>
      <c r="D22" s="8">
        <v>2</v>
      </c>
      <c r="E22">
        <v>0</v>
      </c>
      <c r="F22">
        <v>15012.565000000001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31622.210999999999</v>
      </c>
      <c r="U22">
        <v>0</v>
      </c>
      <c r="V22">
        <v>0</v>
      </c>
      <c r="W22">
        <v>0</v>
      </c>
      <c r="X22">
        <v>287.47500000000002</v>
      </c>
      <c r="Y22">
        <v>157322.228</v>
      </c>
      <c r="Z22">
        <v>0</v>
      </c>
      <c r="AA22">
        <v>0</v>
      </c>
      <c r="AB22">
        <v>0</v>
      </c>
      <c r="AC22">
        <v>0</v>
      </c>
      <c r="AD22">
        <v>2943.4209999999998</v>
      </c>
      <c r="AE22">
        <v>3839.384</v>
      </c>
      <c r="AF22">
        <v>1354.325</v>
      </c>
      <c r="AG22">
        <v>9211.5910000000003</v>
      </c>
      <c r="AH22">
        <v>3240.4780000000001</v>
      </c>
      <c r="AI22">
        <v>1188.229</v>
      </c>
      <c r="AJ22">
        <v>0</v>
      </c>
      <c r="AK22">
        <v>0</v>
      </c>
      <c r="AL22">
        <v>7298.6620000000003</v>
      </c>
      <c r="AM22">
        <v>1092.404</v>
      </c>
      <c r="AN22">
        <v>0</v>
      </c>
    </row>
    <row r="23" spans="1:40" ht="15.75" x14ac:dyDescent="0.25">
      <c r="A23" s="7" t="s">
        <v>36</v>
      </c>
      <c r="B23" s="7" t="s">
        <v>37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</row>
    <row r="24" spans="1:40" ht="15.75" x14ac:dyDescent="0.25">
      <c r="A24" s="7" t="s">
        <v>38</v>
      </c>
      <c r="B24" s="7" t="s">
        <v>39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</row>
    <row r="25" spans="1:40" ht="15.75" x14ac:dyDescent="0.25">
      <c r="A25" s="7" t="s">
        <v>40</v>
      </c>
      <c r="B25" s="7" t="s">
        <v>41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</row>
    <row r="26" spans="1:40" ht="15.75" x14ac:dyDescent="0.25">
      <c r="A26" s="7" t="s">
        <v>42</v>
      </c>
      <c r="B26" s="7" t="s">
        <v>43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</row>
    <row r="27" spans="1:40" ht="15.75" x14ac:dyDescent="0.25">
      <c r="A27" s="7" t="s">
        <v>44</v>
      </c>
      <c r="B27" s="7" t="s">
        <v>45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</row>
    <row r="28" spans="1:40" ht="15.75" x14ac:dyDescent="0.25">
      <c r="A28" s="7" t="s">
        <v>46</v>
      </c>
      <c r="B28" s="7" t="s">
        <v>47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</row>
    <row r="29" spans="1:40" ht="15.75" x14ac:dyDescent="0.25">
      <c r="A29" s="7" t="s">
        <v>48</v>
      </c>
      <c r="B29" s="7" t="s">
        <v>49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</row>
    <row r="30" spans="1:40" ht="15.75" x14ac:dyDescent="0.25">
      <c r="A30" s="7" t="s">
        <v>50</v>
      </c>
      <c r="B30" s="7" t="s">
        <v>51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</row>
    <row r="31" spans="1:40" ht="15.75" x14ac:dyDescent="0.25">
      <c r="A31" s="7" t="s">
        <v>52</v>
      </c>
      <c r="B31" s="7" t="s">
        <v>53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</row>
    <row r="32" spans="1:40" ht="15.75" x14ac:dyDescent="0.25">
      <c r="A32" s="7" t="s">
        <v>54</v>
      </c>
      <c r="B32" s="7" t="s">
        <v>55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</row>
    <row r="33" spans="1:40" ht="15.75" x14ac:dyDescent="0.25">
      <c r="A33" s="7" t="s">
        <v>56</v>
      </c>
      <c r="B33" s="7" t="s">
        <v>57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</row>
    <row r="34" spans="1:40" ht="15.75" x14ac:dyDescent="0.25">
      <c r="A34" s="7" t="s">
        <v>58</v>
      </c>
      <c r="B34" s="7" t="s">
        <v>59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</row>
    <row r="35" spans="1:40" ht="15.75" x14ac:dyDescent="0.25">
      <c r="A35" s="7" t="s">
        <v>60</v>
      </c>
      <c r="B35" s="7" t="s">
        <v>61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</row>
    <row r="36" spans="1:40" ht="15.75" x14ac:dyDescent="0.25">
      <c r="A36" s="7" t="s">
        <v>62</v>
      </c>
      <c r="B36" s="7" t="s">
        <v>63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</row>
    <row r="37" spans="1:40" ht="15.75" x14ac:dyDescent="0.25">
      <c r="A37" s="7" t="s">
        <v>64</v>
      </c>
      <c r="B37" s="7" t="s">
        <v>65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</row>
    <row r="38" spans="1:40" ht="15.75" x14ac:dyDescent="0.25">
      <c r="A38" s="7" t="s">
        <v>66</v>
      </c>
      <c r="B38" s="7" t="s">
        <v>67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</row>
    <row r="39" spans="1:40" ht="15.75" x14ac:dyDescent="0.25">
      <c r="A39" s="7" t="s">
        <v>68</v>
      </c>
      <c r="B39" s="7" t="s">
        <v>69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</row>
    <row r="40" spans="1:40" ht="15.75" x14ac:dyDescent="0.25">
      <c r="A40" s="7" t="s">
        <v>70</v>
      </c>
      <c r="B40" s="7" t="s">
        <v>71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</row>
    <row r="41" spans="1:40" ht="15.75" x14ac:dyDescent="0.25">
      <c r="A41" s="7" t="s">
        <v>72</v>
      </c>
      <c r="B41" s="7" t="s">
        <v>73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</row>
    <row r="42" spans="1:40" ht="15.75" x14ac:dyDescent="0.25">
      <c r="A42" s="7" t="s">
        <v>74</v>
      </c>
      <c r="B42" s="7" t="s">
        <v>75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</row>
    <row r="43" spans="1:40" ht="15.75" x14ac:dyDescent="0.25">
      <c r="A43" s="7" t="s">
        <v>76</v>
      </c>
      <c r="B43" s="7" t="s">
        <v>77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</row>
    <row r="44" spans="1:40" ht="15.75" x14ac:dyDescent="0.25">
      <c r="A44" s="7" t="s">
        <v>78</v>
      </c>
      <c r="B44" s="7" t="s">
        <v>79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</row>
    <row r="45" spans="1:40" ht="15.75" x14ac:dyDescent="0.25">
      <c r="A45" s="7" t="s">
        <v>80</v>
      </c>
      <c r="B45" s="7" t="s">
        <v>81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</row>
    <row r="46" spans="1:40" ht="15.75" x14ac:dyDescent="0.25">
      <c r="A46" s="7" t="s">
        <v>82</v>
      </c>
      <c r="B46" s="7" t="s">
        <v>83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</row>
    <row r="47" spans="1:40" ht="15.75" x14ac:dyDescent="0.25">
      <c r="A47" s="7" t="s">
        <v>84</v>
      </c>
      <c r="B47" s="7" t="s">
        <v>85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</row>
    <row r="48" spans="1:40" ht="15.75" x14ac:dyDescent="0.25">
      <c r="A48" s="7" t="s">
        <v>86</v>
      </c>
      <c r="B48" s="7" t="s">
        <v>87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</row>
    <row r="49" spans="1:40" ht="15.75" x14ac:dyDescent="0.25">
      <c r="A49" s="7" t="s">
        <v>88</v>
      </c>
      <c r="B49" s="7" t="s">
        <v>89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</row>
    <row r="50" spans="1:40" ht="15.75" x14ac:dyDescent="0.25">
      <c r="A50" s="7" t="s">
        <v>90</v>
      </c>
      <c r="B50" s="7" t="s">
        <v>91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</row>
    <row r="51" spans="1:40" ht="15.75" x14ac:dyDescent="0.25">
      <c r="A51" s="7" t="s">
        <v>92</v>
      </c>
      <c r="B51" s="7" t="s">
        <v>93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</row>
    <row r="52" spans="1:40" ht="15.75" x14ac:dyDescent="0.25">
      <c r="A52" s="7" t="s">
        <v>94</v>
      </c>
      <c r="B52" s="7" t="s">
        <v>95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</row>
    <row r="53" spans="1:40" ht="15.75" x14ac:dyDescent="0.25">
      <c r="A53" s="7" t="s">
        <v>96</v>
      </c>
      <c r="B53" s="7" t="s">
        <v>97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</row>
    <row r="54" spans="1:40" ht="15.75" x14ac:dyDescent="0.25">
      <c r="A54" s="7" t="s">
        <v>98</v>
      </c>
      <c r="B54" s="7" t="s">
        <v>99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</row>
    <row r="55" spans="1:40" ht="15.75" x14ac:dyDescent="0.25">
      <c r="A55" s="7" t="s">
        <v>100</v>
      </c>
      <c r="B55" s="7" t="s">
        <v>101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</row>
    <row r="56" spans="1:40" ht="15.75" x14ac:dyDescent="0.25">
      <c r="A56" s="7" t="s">
        <v>102</v>
      </c>
      <c r="B56" s="7" t="s">
        <v>103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</row>
    <row r="57" spans="1:40" ht="15.75" x14ac:dyDescent="0.25">
      <c r="A57" s="7" t="s">
        <v>104</v>
      </c>
      <c r="B57" s="7" t="s">
        <v>105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</row>
    <row r="58" spans="1:40" ht="15.75" x14ac:dyDescent="0.25">
      <c r="A58" s="7" t="s">
        <v>106</v>
      </c>
      <c r="B58" s="7" t="s">
        <v>107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</row>
    <row r="59" spans="1:40" ht="15.75" x14ac:dyDescent="0.25">
      <c r="A59" s="7" t="s">
        <v>108</v>
      </c>
      <c r="B59" s="7" t="s">
        <v>109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</row>
    <row r="60" spans="1:40" ht="15.75" x14ac:dyDescent="0.25">
      <c r="A60" s="7" t="s">
        <v>110</v>
      </c>
      <c r="B60" s="7" t="s">
        <v>111</v>
      </c>
      <c r="C60" s="8">
        <v>3</v>
      </c>
      <c r="D60" s="8">
        <v>3</v>
      </c>
      <c r="E60">
        <v>17294.616000000002</v>
      </c>
      <c r="F60">
        <v>0</v>
      </c>
      <c r="G60">
        <v>20185.915000000001</v>
      </c>
      <c r="H60">
        <v>275.959</v>
      </c>
      <c r="I60">
        <v>12112.704</v>
      </c>
      <c r="J60">
        <v>3892.3110000000001</v>
      </c>
      <c r="K60">
        <v>16348.101000000001</v>
      </c>
      <c r="L60">
        <v>0</v>
      </c>
      <c r="M60">
        <v>0</v>
      </c>
      <c r="N60">
        <v>4001.6819999999998</v>
      </c>
      <c r="O60">
        <v>0</v>
      </c>
      <c r="P60">
        <v>17415.471000000001</v>
      </c>
      <c r="Q60">
        <v>8010.9089999999997</v>
      </c>
      <c r="R60">
        <v>3632.3980000000001</v>
      </c>
      <c r="S60">
        <v>0</v>
      </c>
      <c r="T60">
        <v>0</v>
      </c>
      <c r="U60">
        <v>0</v>
      </c>
      <c r="V60">
        <v>39011.656999999999</v>
      </c>
      <c r="W60">
        <v>0</v>
      </c>
      <c r="X60">
        <v>1479.442</v>
      </c>
      <c r="Y60">
        <v>0</v>
      </c>
      <c r="Z60">
        <v>1414.3810000000001</v>
      </c>
      <c r="AA60">
        <v>0</v>
      </c>
      <c r="AB60">
        <v>22198.248</v>
      </c>
      <c r="AC60">
        <v>10462.319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</row>
    <row r="61" spans="1:40" ht="15.75" x14ac:dyDescent="0.25">
      <c r="A61" s="7" t="s">
        <v>112</v>
      </c>
      <c r="B61" s="7" t="s">
        <v>113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16.843</v>
      </c>
      <c r="S61">
        <v>0</v>
      </c>
      <c r="T61">
        <v>0</v>
      </c>
      <c r="U61">
        <v>0</v>
      </c>
      <c r="V61">
        <v>89.83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</row>
    <row r="62" spans="1:40" ht="15.75" x14ac:dyDescent="0.25">
      <c r="A62" s="7" t="s">
        <v>114</v>
      </c>
      <c r="B62" s="7" t="s">
        <v>115</v>
      </c>
      <c r="C62" s="8">
        <v>3</v>
      </c>
      <c r="D62" s="8">
        <v>3</v>
      </c>
      <c r="E62">
        <v>11104.054</v>
      </c>
      <c r="F62">
        <v>0</v>
      </c>
      <c r="G62">
        <v>14997.288</v>
      </c>
      <c r="H62">
        <v>0</v>
      </c>
      <c r="I62">
        <v>9508.9150000000009</v>
      </c>
      <c r="J62">
        <v>4328.9440000000004</v>
      </c>
      <c r="K62">
        <v>16819.491999999998</v>
      </c>
      <c r="L62">
        <v>0</v>
      </c>
      <c r="M62">
        <v>0</v>
      </c>
      <c r="N62">
        <v>5722.9679999999998</v>
      </c>
      <c r="O62">
        <v>0</v>
      </c>
      <c r="P62">
        <v>14296.699000000001</v>
      </c>
      <c r="Q62">
        <v>6810.576</v>
      </c>
      <c r="R62">
        <v>3950.1570000000002</v>
      </c>
      <c r="S62">
        <v>0</v>
      </c>
      <c r="T62">
        <v>0</v>
      </c>
      <c r="U62">
        <v>0</v>
      </c>
      <c r="V62">
        <v>25493.955999999998</v>
      </c>
      <c r="W62">
        <v>0</v>
      </c>
      <c r="X62">
        <v>957.66800000000001</v>
      </c>
      <c r="Y62">
        <v>0</v>
      </c>
      <c r="Z62">
        <v>1154.96</v>
      </c>
      <c r="AA62">
        <v>0</v>
      </c>
      <c r="AB62">
        <v>18018.07</v>
      </c>
      <c r="AC62">
        <v>4987.585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</row>
    <row r="63" spans="1:40" ht="15.75" x14ac:dyDescent="0.25">
      <c r="A63" s="7" t="s">
        <v>116</v>
      </c>
      <c r="B63" s="7" t="s">
        <v>117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</row>
    <row r="64" spans="1:40" ht="15.75" x14ac:dyDescent="0.25">
      <c r="A64" s="7" t="s">
        <v>118</v>
      </c>
      <c r="B64" s="7" t="s">
        <v>119</v>
      </c>
      <c r="C64" s="8">
        <v>3</v>
      </c>
      <c r="D64" s="8">
        <v>3</v>
      </c>
      <c r="E64">
        <v>8183.1409999999996</v>
      </c>
      <c r="F64">
        <v>0</v>
      </c>
      <c r="G64">
        <v>6880.0150000000003</v>
      </c>
      <c r="H64">
        <v>188.92</v>
      </c>
      <c r="I64">
        <v>5143.634</v>
      </c>
      <c r="J64">
        <v>2339.7959999999998</v>
      </c>
      <c r="K64">
        <v>10761.68</v>
      </c>
      <c r="L64">
        <v>0</v>
      </c>
      <c r="M64">
        <v>0</v>
      </c>
      <c r="N64">
        <v>1460.0889999999999</v>
      </c>
      <c r="O64">
        <v>0</v>
      </c>
      <c r="P64">
        <v>6892.4290000000001</v>
      </c>
      <c r="Q64">
        <v>4872.0200000000004</v>
      </c>
      <c r="R64">
        <v>1777.7560000000001</v>
      </c>
      <c r="S64">
        <v>0</v>
      </c>
      <c r="T64">
        <v>0</v>
      </c>
      <c r="U64">
        <v>0</v>
      </c>
      <c r="V64">
        <v>14782.884</v>
      </c>
      <c r="W64">
        <v>0</v>
      </c>
      <c r="X64">
        <v>466.45600000000002</v>
      </c>
      <c r="Y64">
        <v>0</v>
      </c>
      <c r="Z64">
        <v>962.85500000000002</v>
      </c>
      <c r="AA64">
        <v>0</v>
      </c>
      <c r="AB64">
        <v>3196.1179999999999</v>
      </c>
      <c r="AC64">
        <v>5522.62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</row>
    <row r="65" spans="1:40" ht="15.75" x14ac:dyDescent="0.25">
      <c r="A65" s="7" t="s">
        <v>120</v>
      </c>
      <c r="B65" s="7" t="s">
        <v>121</v>
      </c>
      <c r="C65" s="8">
        <v>3</v>
      </c>
      <c r="D65" s="8">
        <v>3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</row>
    <row r="66" spans="1:40" ht="15.75" x14ac:dyDescent="0.25">
      <c r="A66" s="7" t="s">
        <v>122</v>
      </c>
      <c r="B66" s="7" t="s">
        <v>123</v>
      </c>
      <c r="C66" s="8">
        <v>3</v>
      </c>
      <c r="D66" s="8">
        <v>3</v>
      </c>
      <c r="E66">
        <v>10399.678</v>
      </c>
      <c r="F66">
        <v>0</v>
      </c>
      <c r="G66">
        <v>17851.147000000001</v>
      </c>
      <c r="H66">
        <v>0</v>
      </c>
      <c r="I66">
        <v>8204.0810000000001</v>
      </c>
      <c r="J66">
        <v>3420.7350000000001</v>
      </c>
      <c r="K66">
        <v>14809.321</v>
      </c>
      <c r="L66">
        <v>0</v>
      </c>
      <c r="M66">
        <v>928.65200000000004</v>
      </c>
      <c r="N66">
        <v>3520.098</v>
      </c>
      <c r="O66">
        <v>0</v>
      </c>
      <c r="P66">
        <v>14482.976000000001</v>
      </c>
      <c r="Q66">
        <v>5329.3040000000001</v>
      </c>
      <c r="R66">
        <v>3629.9569999999999</v>
      </c>
      <c r="S66">
        <v>0</v>
      </c>
      <c r="T66">
        <v>0</v>
      </c>
      <c r="U66">
        <v>0</v>
      </c>
      <c r="V66">
        <v>19159.678</v>
      </c>
      <c r="W66">
        <v>0</v>
      </c>
      <c r="X66">
        <v>813.947</v>
      </c>
      <c r="Y66">
        <v>0</v>
      </c>
      <c r="Z66">
        <v>1411.3019999999999</v>
      </c>
      <c r="AA66">
        <v>0</v>
      </c>
      <c r="AB66">
        <v>6712.933</v>
      </c>
      <c r="AC66">
        <v>7581.4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</row>
    <row r="67" spans="1:40" ht="15.75" x14ac:dyDescent="0.25">
      <c r="A67" s="7" t="s">
        <v>124</v>
      </c>
      <c r="B67" s="7" t="s">
        <v>125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</row>
    <row r="68" spans="1:40" ht="15.75" x14ac:dyDescent="0.25">
      <c r="A68" s="7" t="s">
        <v>126</v>
      </c>
      <c r="B68" s="7" t="s">
        <v>127</v>
      </c>
      <c r="C68" s="8">
        <v>3</v>
      </c>
      <c r="D68" s="8">
        <v>3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60.994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833.01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</row>
    <row r="69" spans="1:40" ht="15.75" x14ac:dyDescent="0.25">
      <c r="A69" s="7" t="s">
        <v>128</v>
      </c>
      <c r="B69" s="7" t="s">
        <v>129</v>
      </c>
      <c r="C69" s="8">
        <v>3</v>
      </c>
      <c r="D69" s="8">
        <v>3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</row>
    <row r="70" spans="1:40" ht="15.75" x14ac:dyDescent="0.25">
      <c r="A70" s="7" t="s">
        <v>130</v>
      </c>
      <c r="B70" s="7" t="s">
        <v>131</v>
      </c>
      <c r="C70" s="8">
        <v>3</v>
      </c>
      <c r="D70" s="8">
        <v>3</v>
      </c>
      <c r="E70">
        <v>0</v>
      </c>
      <c r="F70">
        <v>0</v>
      </c>
      <c r="G70">
        <v>35.109000000000002</v>
      </c>
      <c r="H70">
        <v>0</v>
      </c>
      <c r="I70">
        <v>554.71299999999997</v>
      </c>
      <c r="J70">
        <v>11.234999999999999</v>
      </c>
      <c r="K70">
        <v>0</v>
      </c>
      <c r="L70">
        <v>0</v>
      </c>
      <c r="M70">
        <v>0</v>
      </c>
      <c r="N70">
        <v>11.157999999999999</v>
      </c>
      <c r="O70">
        <v>0</v>
      </c>
      <c r="P70">
        <v>30.093</v>
      </c>
      <c r="Q70">
        <v>30.093</v>
      </c>
      <c r="R70">
        <v>22.67</v>
      </c>
      <c r="S70">
        <v>0</v>
      </c>
      <c r="T70">
        <v>0</v>
      </c>
      <c r="U70">
        <v>0</v>
      </c>
      <c r="V70">
        <v>0</v>
      </c>
      <c r="W70">
        <v>0</v>
      </c>
      <c r="X70">
        <v>5.8179999999999996</v>
      </c>
      <c r="Y70">
        <v>0</v>
      </c>
      <c r="Z70">
        <v>51.94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</row>
    <row r="71" spans="1:40" ht="15.75" x14ac:dyDescent="0.25">
      <c r="A71" s="7" t="s">
        <v>132</v>
      </c>
      <c r="B71" s="7" t="s">
        <v>133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</row>
    <row r="72" spans="1:40" ht="15.75" x14ac:dyDescent="0.25">
      <c r="A72" s="7" t="s">
        <v>134</v>
      </c>
      <c r="B72" s="7" t="s">
        <v>135</v>
      </c>
      <c r="C72" s="8">
        <v>6</v>
      </c>
      <c r="D72" s="8">
        <v>6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936.52700000000004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</row>
    <row r="73" spans="1:40" ht="15.75" x14ac:dyDescent="0.25">
      <c r="A73" s="7" t="s">
        <v>136</v>
      </c>
      <c r="B73" s="7" t="s">
        <v>137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</row>
    <row r="74" spans="1:40" ht="15.75" x14ac:dyDescent="0.25">
      <c r="A74" s="7" t="s">
        <v>138</v>
      </c>
      <c r="B74" s="7" t="s">
        <v>139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</row>
    <row r="75" spans="1:40" ht="15.75" x14ac:dyDescent="0.25">
      <c r="A75" s="7" t="s">
        <v>140</v>
      </c>
      <c r="B75" s="7" t="s">
        <v>141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</row>
    <row r="76" spans="1:40" ht="15.75" x14ac:dyDescent="0.25">
      <c r="A76" s="7" t="s">
        <v>142</v>
      </c>
      <c r="B76" s="7" t="s">
        <v>143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</row>
    <row r="77" spans="1:40" ht="15.75" x14ac:dyDescent="0.25">
      <c r="A77" s="7" t="s">
        <v>144</v>
      </c>
      <c r="B77" s="7" t="s">
        <v>145</v>
      </c>
      <c r="C77" s="8">
        <v>6</v>
      </c>
      <c r="D77" s="8">
        <v>6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</row>
    <row r="78" spans="1:40" ht="15.75" x14ac:dyDescent="0.25">
      <c r="A78" s="7" t="s">
        <v>146</v>
      </c>
      <c r="B78" s="7" t="s">
        <v>147</v>
      </c>
      <c r="C78" s="8">
        <v>6</v>
      </c>
      <c r="D78" s="8">
        <v>6</v>
      </c>
      <c r="E78">
        <v>749.03499999999997</v>
      </c>
      <c r="F78">
        <v>0</v>
      </c>
      <c r="G78">
        <v>88.613</v>
      </c>
      <c r="H78">
        <v>0</v>
      </c>
      <c r="I78">
        <v>54.622999999999998</v>
      </c>
      <c r="J78">
        <v>9.7100000000000009</v>
      </c>
      <c r="K78">
        <v>943.29700000000003</v>
      </c>
      <c r="L78">
        <v>0</v>
      </c>
      <c r="M78">
        <v>0</v>
      </c>
      <c r="N78">
        <v>32.774000000000001</v>
      </c>
      <c r="O78">
        <v>23.062999999999999</v>
      </c>
      <c r="P78">
        <v>0</v>
      </c>
      <c r="Q78">
        <v>60.689</v>
      </c>
      <c r="R78">
        <v>55.835000000000001</v>
      </c>
      <c r="S78">
        <v>0</v>
      </c>
      <c r="T78">
        <v>0</v>
      </c>
      <c r="U78">
        <v>0</v>
      </c>
      <c r="V78">
        <v>483.11399999999998</v>
      </c>
      <c r="W78">
        <v>0</v>
      </c>
      <c r="X78">
        <v>15.173999999999999</v>
      </c>
      <c r="Y78">
        <v>0</v>
      </c>
      <c r="Z78">
        <v>0</v>
      </c>
      <c r="AA78">
        <v>0</v>
      </c>
      <c r="AB78">
        <v>0</v>
      </c>
      <c r="AC78">
        <v>415.14800000000002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</row>
    <row r="79" spans="1:40" ht="15.75" x14ac:dyDescent="0.25">
      <c r="A79" s="7" t="s">
        <v>148</v>
      </c>
      <c r="B79" s="7" t="s">
        <v>149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</row>
    <row r="80" spans="1:40" ht="15.75" x14ac:dyDescent="0.25">
      <c r="A80" s="7" t="s">
        <v>150</v>
      </c>
      <c r="B80" s="7" t="s">
        <v>151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</row>
    <row r="81" spans="1:40" ht="15.75" x14ac:dyDescent="0.25">
      <c r="A81" s="7" t="s">
        <v>152</v>
      </c>
      <c r="B81" s="7" t="s">
        <v>153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</row>
    <row r="82" spans="1:40" ht="15.75" x14ac:dyDescent="0.25">
      <c r="A82" s="7" t="s">
        <v>154</v>
      </c>
      <c r="B82" s="7" t="s">
        <v>155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</row>
    <row r="83" spans="1:40" ht="15.75" x14ac:dyDescent="0.25">
      <c r="A83" s="7" t="s">
        <v>156</v>
      </c>
      <c r="B83" s="7" t="s">
        <v>157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</row>
    <row r="84" spans="1:40" ht="15.75" x14ac:dyDescent="0.25">
      <c r="A84" s="7" t="s">
        <v>158</v>
      </c>
      <c r="B84" s="7" t="s">
        <v>159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</row>
    <row r="85" spans="1:40" ht="15.75" x14ac:dyDescent="0.25">
      <c r="A85" s="7" t="s">
        <v>160</v>
      </c>
      <c r="B85" s="7" t="s">
        <v>161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</row>
    <row r="86" spans="1:40" ht="15.75" x14ac:dyDescent="0.25">
      <c r="A86" s="7" t="s">
        <v>162</v>
      </c>
      <c r="B86" s="7" t="s">
        <v>163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</row>
    <row r="87" spans="1:40" ht="15.75" x14ac:dyDescent="0.25">
      <c r="A87" s="7" t="s">
        <v>164</v>
      </c>
      <c r="B87" s="7" t="s">
        <v>165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</row>
    <row r="88" spans="1:40" ht="15.75" x14ac:dyDescent="0.25">
      <c r="A88" s="7" t="s">
        <v>166</v>
      </c>
      <c r="B88" s="7" t="s">
        <v>167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</row>
    <row r="89" spans="1:40" ht="15.75" x14ac:dyDescent="0.25">
      <c r="A89" s="7" t="s">
        <v>168</v>
      </c>
      <c r="B89" s="7" t="s">
        <v>169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</row>
    <row r="90" spans="1:40" ht="15.75" x14ac:dyDescent="0.25">
      <c r="A90" s="7" t="s">
        <v>170</v>
      </c>
      <c r="B90" s="7" t="s">
        <v>171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</row>
    <row r="91" spans="1:40" ht="15.75" x14ac:dyDescent="0.25">
      <c r="A91" s="7" t="s">
        <v>172</v>
      </c>
      <c r="B91" s="7" t="s">
        <v>173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</row>
    <row r="92" spans="1:40" ht="15.75" x14ac:dyDescent="0.25">
      <c r="A92" s="7" t="s">
        <v>174</v>
      </c>
      <c r="B92" s="7" t="s">
        <v>175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</row>
    <row r="93" spans="1:40" ht="15.75" x14ac:dyDescent="0.25">
      <c r="A93" s="7" t="s">
        <v>176</v>
      </c>
      <c r="B93" s="7" t="s">
        <v>177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469.29300000000001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248.82</v>
      </c>
      <c r="AN93">
        <v>0</v>
      </c>
    </row>
    <row r="94" spans="1:40" ht="15.75" x14ac:dyDescent="0.25">
      <c r="A94" s="7" t="s">
        <v>178</v>
      </c>
      <c r="B94" s="7" t="s">
        <v>179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</row>
    <row r="95" spans="1:40" ht="15.75" x14ac:dyDescent="0.25">
      <c r="A95" s="7" t="s">
        <v>180</v>
      </c>
      <c r="B95" s="7" t="s">
        <v>181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</row>
    <row r="96" spans="1:40" ht="15.75" x14ac:dyDescent="0.25">
      <c r="A96" s="7" t="s">
        <v>182</v>
      </c>
      <c r="B96" s="7" t="s">
        <v>183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</row>
    <row r="97" spans="1:40" ht="15.75" x14ac:dyDescent="0.25">
      <c r="A97" s="7" t="s">
        <v>184</v>
      </c>
      <c r="B97" s="7" t="s">
        <v>185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</row>
    <row r="98" spans="1:40" ht="15.75" x14ac:dyDescent="0.25">
      <c r="A98" s="7" t="s">
        <v>186</v>
      </c>
      <c r="B98" s="7" t="s">
        <v>187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</row>
    <row r="99" spans="1:40" ht="15.75" x14ac:dyDescent="0.25">
      <c r="A99" s="7" t="s">
        <v>188</v>
      </c>
      <c r="B99" s="7" t="s">
        <v>189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</row>
    <row r="100" spans="1:40" ht="15.75" x14ac:dyDescent="0.25">
      <c r="A100" s="7" t="s">
        <v>190</v>
      </c>
      <c r="B100" s="7" t="s">
        <v>191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</row>
    <row r="101" spans="1:40" ht="15.75" x14ac:dyDescent="0.25">
      <c r="A101" s="7" t="s">
        <v>192</v>
      </c>
      <c r="B101" s="7" t="s">
        <v>193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</row>
    <row r="102" spans="1:40" ht="15.75" x14ac:dyDescent="0.25">
      <c r="A102" s="7" t="s">
        <v>194</v>
      </c>
      <c r="B102" s="7" t="s">
        <v>195</v>
      </c>
      <c r="C102" s="8">
        <v>4</v>
      </c>
      <c r="D102" s="8">
        <v>4</v>
      </c>
      <c r="E102">
        <v>0</v>
      </c>
      <c r="F102">
        <v>78404.771999999997</v>
      </c>
      <c r="G102">
        <v>35014.910000000003</v>
      </c>
      <c r="H102">
        <v>0</v>
      </c>
      <c r="I102">
        <v>8641.3940000000002</v>
      </c>
      <c r="J102">
        <v>10561.041999999999</v>
      </c>
      <c r="K102">
        <v>0</v>
      </c>
      <c r="L102">
        <v>97562.122000000003</v>
      </c>
      <c r="M102">
        <v>177.39</v>
      </c>
      <c r="N102">
        <v>3474.652</v>
      </c>
      <c r="O102">
        <v>12974.949000000001</v>
      </c>
      <c r="P102">
        <v>23386.616000000002</v>
      </c>
      <c r="Q102">
        <v>12912.364</v>
      </c>
      <c r="R102">
        <v>3309.8330000000001</v>
      </c>
      <c r="S102">
        <v>40984.65</v>
      </c>
      <c r="T102">
        <v>0</v>
      </c>
      <c r="U102">
        <v>0</v>
      </c>
      <c r="V102">
        <v>40141.224999999999</v>
      </c>
      <c r="W102">
        <v>44638.033000000003</v>
      </c>
      <c r="X102">
        <v>2650.5329999999999</v>
      </c>
      <c r="Y102">
        <v>0</v>
      </c>
      <c r="Z102">
        <v>380.49400000000003</v>
      </c>
      <c r="AA102">
        <v>1151.5740000000001</v>
      </c>
      <c r="AB102">
        <v>26323.759999999998</v>
      </c>
      <c r="AC102">
        <v>14907.721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5628.6559999999999</v>
      </c>
      <c r="AK102">
        <v>0</v>
      </c>
      <c r="AL102">
        <v>0</v>
      </c>
      <c r="AM102">
        <v>0</v>
      </c>
      <c r="AN102">
        <v>2654.893</v>
      </c>
    </row>
    <row r="103" spans="1:40" ht="15.75" x14ac:dyDescent="0.25">
      <c r="A103" s="7" t="s">
        <v>196</v>
      </c>
      <c r="B103" s="7" t="s">
        <v>197</v>
      </c>
      <c r="C103" s="8">
        <v>4</v>
      </c>
      <c r="D103" s="8">
        <v>4</v>
      </c>
      <c r="E103">
        <v>639.31200000000001</v>
      </c>
      <c r="F103">
        <v>55038.858</v>
      </c>
      <c r="G103">
        <v>16949.53</v>
      </c>
      <c r="H103">
        <v>0</v>
      </c>
      <c r="I103">
        <v>4565.7460000000001</v>
      </c>
      <c r="J103">
        <v>5935.348</v>
      </c>
      <c r="K103">
        <v>829.26800000000003</v>
      </c>
      <c r="L103">
        <v>72138.589000000007</v>
      </c>
      <c r="M103">
        <v>0</v>
      </c>
      <c r="N103">
        <v>1622.2080000000001</v>
      </c>
      <c r="O103">
        <v>12181.164000000001</v>
      </c>
      <c r="P103">
        <v>10842.674000000001</v>
      </c>
      <c r="Q103">
        <v>8289.027</v>
      </c>
      <c r="R103">
        <v>1797.67</v>
      </c>
      <c r="S103">
        <v>26725.226999999999</v>
      </c>
      <c r="T103">
        <v>0</v>
      </c>
      <c r="U103">
        <v>0</v>
      </c>
      <c r="V103">
        <v>20056.125</v>
      </c>
      <c r="W103">
        <v>37324.298999999999</v>
      </c>
      <c r="X103">
        <v>1284.0650000000001</v>
      </c>
      <c r="Y103">
        <v>0</v>
      </c>
      <c r="Z103">
        <v>192.03299999999999</v>
      </c>
      <c r="AA103">
        <v>1001.909</v>
      </c>
      <c r="AB103">
        <v>13856.475</v>
      </c>
      <c r="AC103">
        <v>7743.2120000000004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4118.7479999999996</v>
      </c>
      <c r="AK103">
        <v>0</v>
      </c>
      <c r="AL103">
        <v>0</v>
      </c>
      <c r="AM103">
        <v>0</v>
      </c>
      <c r="AN103">
        <v>2370.1550000000002</v>
      </c>
    </row>
    <row r="104" spans="1:40" ht="15.75" x14ac:dyDescent="0.25">
      <c r="A104" s="7" t="s">
        <v>198</v>
      </c>
      <c r="B104" s="7" t="s">
        <v>199</v>
      </c>
      <c r="C104" s="8">
        <v>4</v>
      </c>
      <c r="D104" s="8">
        <v>4</v>
      </c>
      <c r="E104">
        <v>1310.1469999999999</v>
      </c>
      <c r="F104">
        <v>4014.596</v>
      </c>
      <c r="G104">
        <v>4827.8900000000003</v>
      </c>
      <c r="H104">
        <v>0</v>
      </c>
      <c r="I104">
        <v>998.60599999999999</v>
      </c>
      <c r="J104">
        <v>2312.268</v>
      </c>
      <c r="K104">
        <v>775.37599999999998</v>
      </c>
      <c r="L104">
        <v>6921.8639999999996</v>
      </c>
      <c r="M104">
        <v>0</v>
      </c>
      <c r="N104">
        <v>111.76</v>
      </c>
      <c r="O104">
        <v>5898.7420000000002</v>
      </c>
      <c r="P104">
        <v>5158.5630000000001</v>
      </c>
      <c r="Q104">
        <v>2568.1329999999998</v>
      </c>
      <c r="R104">
        <v>391.37299999999999</v>
      </c>
      <c r="S104">
        <v>4609.7219999999998</v>
      </c>
      <c r="T104">
        <v>0</v>
      </c>
      <c r="U104">
        <v>0</v>
      </c>
      <c r="V104">
        <v>1707.442</v>
      </c>
      <c r="W104">
        <v>14844.005999999999</v>
      </c>
      <c r="X104">
        <v>284.57499999999999</v>
      </c>
      <c r="Y104">
        <v>0</v>
      </c>
      <c r="Z104">
        <v>0</v>
      </c>
      <c r="AA104">
        <v>168.785</v>
      </c>
      <c r="AB104">
        <v>0</v>
      </c>
      <c r="AC104">
        <v>4287.6009999999997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2389.7420000000002</v>
      </c>
      <c r="AK104">
        <v>0</v>
      </c>
      <c r="AL104">
        <v>0</v>
      </c>
      <c r="AM104">
        <v>0</v>
      </c>
      <c r="AN104">
        <v>1582.066</v>
      </c>
    </row>
    <row r="105" spans="1:40" ht="15.75" x14ac:dyDescent="0.25">
      <c r="A105" s="7" t="s">
        <v>200</v>
      </c>
      <c r="B105" s="7" t="s">
        <v>201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</row>
    <row r="106" spans="1:40" ht="15.75" x14ac:dyDescent="0.25">
      <c r="A106" s="7" t="s">
        <v>202</v>
      </c>
      <c r="B106" s="7" t="s">
        <v>203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</row>
    <row r="107" spans="1:40" ht="15.75" x14ac:dyDescent="0.25">
      <c r="A107" s="7" t="s">
        <v>204</v>
      </c>
      <c r="B107" s="7" t="s">
        <v>205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</row>
    <row r="108" spans="1:40" ht="15.75" x14ac:dyDescent="0.25">
      <c r="A108" s="7" t="s">
        <v>206</v>
      </c>
      <c r="B108" s="7" t="s">
        <v>207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</row>
    <row r="109" spans="1:40" ht="15.75" x14ac:dyDescent="0.25">
      <c r="A109" s="7" t="s">
        <v>208</v>
      </c>
      <c r="B109" s="7" t="s">
        <v>209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835.17899999999997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</row>
    <row r="110" spans="1:40" ht="15.75" x14ac:dyDescent="0.25">
      <c r="A110" s="7" t="s">
        <v>210</v>
      </c>
      <c r="B110" s="7" t="s">
        <v>211</v>
      </c>
      <c r="C110" s="8">
        <v>4</v>
      </c>
      <c r="D110" s="8">
        <v>4</v>
      </c>
      <c r="E110">
        <v>0</v>
      </c>
      <c r="F110">
        <v>4729.3950000000004</v>
      </c>
      <c r="G110">
        <v>8526.5159999999996</v>
      </c>
      <c r="H110">
        <v>0</v>
      </c>
      <c r="I110">
        <v>545.02</v>
      </c>
      <c r="J110">
        <v>1409.5170000000001</v>
      </c>
      <c r="K110">
        <v>0</v>
      </c>
      <c r="L110">
        <v>2579.3789999999999</v>
      </c>
      <c r="M110">
        <v>0</v>
      </c>
      <c r="N110">
        <v>794.41800000000001</v>
      </c>
      <c r="O110">
        <v>0</v>
      </c>
      <c r="P110">
        <v>3634.8989999999999</v>
      </c>
      <c r="Q110">
        <v>2538.817</v>
      </c>
      <c r="R110">
        <v>651.61199999999997</v>
      </c>
      <c r="S110">
        <v>3477.6779999999999</v>
      </c>
      <c r="T110">
        <v>0</v>
      </c>
      <c r="U110">
        <v>0</v>
      </c>
      <c r="V110">
        <v>4702.0739999999996</v>
      </c>
      <c r="W110">
        <v>4461.817</v>
      </c>
      <c r="X110">
        <v>23.128</v>
      </c>
      <c r="Y110">
        <v>0</v>
      </c>
      <c r="Z110">
        <v>62.688000000000002</v>
      </c>
      <c r="AA110">
        <v>476.423</v>
      </c>
      <c r="AB110">
        <v>2108.5949999999998</v>
      </c>
      <c r="AC110">
        <v>1817.9169999999999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</row>
    <row r="111" spans="1:40" ht="15.75" x14ac:dyDescent="0.25">
      <c r="A111" s="7" t="s">
        <v>212</v>
      </c>
      <c r="B111" s="7" t="s">
        <v>213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</row>
    <row r="112" spans="1:40" ht="15.75" x14ac:dyDescent="0.25">
      <c r="A112" s="7" t="s">
        <v>214</v>
      </c>
      <c r="B112" s="7" t="s">
        <v>215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</row>
    <row r="113" spans="1:40" ht="15.75" x14ac:dyDescent="0.25">
      <c r="A113" s="7" t="s">
        <v>216</v>
      </c>
      <c r="B113" s="7" t="s">
        <v>217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</row>
    <row r="114" spans="1:40" ht="15.75" x14ac:dyDescent="0.25">
      <c r="A114" s="7" t="s">
        <v>218</v>
      </c>
      <c r="B114" s="7" t="s">
        <v>219</v>
      </c>
      <c r="C114" s="8">
        <v>4</v>
      </c>
      <c r="D114" s="8">
        <v>4</v>
      </c>
      <c r="E114">
        <v>4809.5259999999998</v>
      </c>
      <c r="F114">
        <v>104578.799</v>
      </c>
      <c r="G114">
        <v>30083.69</v>
      </c>
      <c r="H114">
        <v>0</v>
      </c>
      <c r="I114">
        <v>7677.942</v>
      </c>
      <c r="J114">
        <v>7669.61</v>
      </c>
      <c r="K114">
        <v>4388.9930000000004</v>
      </c>
      <c r="L114">
        <v>114646.81</v>
      </c>
      <c r="M114">
        <v>0</v>
      </c>
      <c r="N114">
        <v>1843.933</v>
      </c>
      <c r="O114">
        <v>52372.692999999999</v>
      </c>
      <c r="P114">
        <v>15348.550999999999</v>
      </c>
      <c r="Q114">
        <v>6621.97</v>
      </c>
      <c r="R114">
        <v>526.29</v>
      </c>
      <c r="S114">
        <v>52688.08</v>
      </c>
      <c r="T114">
        <v>0</v>
      </c>
      <c r="U114">
        <v>4617.7860000000001</v>
      </c>
      <c r="V114">
        <v>13598.752</v>
      </c>
      <c r="W114">
        <v>76899.542000000001</v>
      </c>
      <c r="X114">
        <v>704.19200000000001</v>
      </c>
      <c r="Y114">
        <v>0</v>
      </c>
      <c r="Z114">
        <v>0</v>
      </c>
      <c r="AA114">
        <v>2275.8139999999999</v>
      </c>
      <c r="AB114">
        <v>3803.19</v>
      </c>
      <c r="AC114">
        <v>1083.5999999999999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24616.597000000002</v>
      </c>
      <c r="AK114">
        <v>1530.5239999999999</v>
      </c>
      <c r="AL114">
        <v>0</v>
      </c>
      <c r="AM114">
        <v>0</v>
      </c>
      <c r="AN114">
        <v>13476.788</v>
      </c>
    </row>
    <row r="115" spans="1:40" ht="15.75" x14ac:dyDescent="0.25">
      <c r="A115" s="7" t="s">
        <v>220</v>
      </c>
      <c r="B115" s="7" t="s">
        <v>221</v>
      </c>
      <c r="C115" s="8">
        <v>4</v>
      </c>
      <c r="D115" s="8">
        <v>4</v>
      </c>
      <c r="E115">
        <v>3995.085</v>
      </c>
      <c r="F115">
        <v>127042.98699999999</v>
      </c>
      <c r="G115">
        <v>71557.951000000001</v>
      </c>
      <c r="H115">
        <v>0</v>
      </c>
      <c r="I115">
        <v>20192.489000000001</v>
      </c>
      <c r="J115">
        <v>30448.907999999999</v>
      </c>
      <c r="K115">
        <v>7140.915</v>
      </c>
      <c r="L115">
        <v>159501.45000000001</v>
      </c>
      <c r="M115">
        <v>0</v>
      </c>
      <c r="N115">
        <v>7576.4830000000002</v>
      </c>
      <c r="O115">
        <v>0</v>
      </c>
      <c r="P115">
        <v>34687.002</v>
      </c>
      <c r="Q115">
        <v>27510.256000000001</v>
      </c>
      <c r="R115">
        <v>5210.8220000000001</v>
      </c>
      <c r="S115">
        <v>128339.902</v>
      </c>
      <c r="T115">
        <v>50462.124000000003</v>
      </c>
      <c r="U115">
        <v>3762.6689999999999</v>
      </c>
      <c r="V115">
        <v>72784.680999999997</v>
      </c>
      <c r="W115">
        <v>164336.15599999999</v>
      </c>
      <c r="X115">
        <v>4825.5249999999996</v>
      </c>
      <c r="Y115">
        <v>285976.87800000003</v>
      </c>
      <c r="Z115">
        <v>1098.3530000000001</v>
      </c>
      <c r="AA115">
        <v>4535.1980000000003</v>
      </c>
      <c r="AB115">
        <v>40756.811000000002</v>
      </c>
      <c r="AC115">
        <v>20077.313999999998</v>
      </c>
      <c r="AD115">
        <v>19591.866999999998</v>
      </c>
      <c r="AE115">
        <v>20946.003000000001</v>
      </c>
      <c r="AF115">
        <v>3989.8150000000001</v>
      </c>
      <c r="AG115">
        <v>16627.668000000001</v>
      </c>
      <c r="AH115">
        <v>14813.64</v>
      </c>
      <c r="AI115">
        <v>1566.9559999999999</v>
      </c>
      <c r="AJ115">
        <v>0</v>
      </c>
      <c r="AK115">
        <v>1287.838</v>
      </c>
      <c r="AL115">
        <v>9779.6090000000004</v>
      </c>
      <c r="AM115">
        <v>1545.742</v>
      </c>
      <c r="AN115">
        <v>0</v>
      </c>
    </row>
    <row r="116" spans="1:40" ht="15.75" x14ac:dyDescent="0.25">
      <c r="A116" s="7" t="s">
        <v>222</v>
      </c>
      <c r="B116" s="7" t="s">
        <v>223</v>
      </c>
      <c r="C116" s="8">
        <v>4</v>
      </c>
      <c r="D116" s="8">
        <v>3</v>
      </c>
      <c r="E116">
        <v>5249.8760000000002</v>
      </c>
      <c r="F116">
        <v>0</v>
      </c>
      <c r="G116">
        <v>22880.786</v>
      </c>
      <c r="H116">
        <v>0</v>
      </c>
      <c r="I116">
        <v>11901.82</v>
      </c>
      <c r="J116">
        <v>8273.01</v>
      </c>
      <c r="K116">
        <v>4696.1319999999996</v>
      </c>
      <c r="L116">
        <v>0</v>
      </c>
      <c r="M116">
        <v>0</v>
      </c>
      <c r="N116">
        <v>10541.092000000001</v>
      </c>
      <c r="O116">
        <v>0</v>
      </c>
      <c r="P116">
        <v>5724.0860000000002</v>
      </c>
      <c r="Q116">
        <v>9481.473</v>
      </c>
      <c r="R116">
        <v>7279.3680000000004</v>
      </c>
      <c r="S116">
        <v>0</v>
      </c>
      <c r="T116">
        <v>0</v>
      </c>
      <c r="U116">
        <v>7580.4089999999997</v>
      </c>
      <c r="V116">
        <v>84122.7</v>
      </c>
      <c r="W116">
        <v>0</v>
      </c>
      <c r="X116">
        <v>975.90899999999999</v>
      </c>
      <c r="Y116">
        <v>0</v>
      </c>
      <c r="Z116">
        <v>1900.002</v>
      </c>
      <c r="AA116">
        <v>0</v>
      </c>
      <c r="AB116">
        <v>16149.839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2040.444</v>
      </c>
      <c r="AL116">
        <v>0</v>
      </c>
      <c r="AM116">
        <v>0</v>
      </c>
      <c r="AN116">
        <v>0</v>
      </c>
    </row>
    <row r="117" spans="1:40" ht="15.75" x14ac:dyDescent="0.25">
      <c r="A117" s="7" t="s">
        <v>224</v>
      </c>
      <c r="B117" s="7" t="s">
        <v>225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190.27500000000001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480.44400000000002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</row>
    <row r="118" spans="1:40" ht="15.75" x14ac:dyDescent="0.25">
      <c r="A118" s="7" t="s">
        <v>226</v>
      </c>
      <c r="B118" s="7" t="s">
        <v>227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</row>
    <row r="119" spans="1:40" ht="15.75" x14ac:dyDescent="0.25">
      <c r="A119" s="7" t="s">
        <v>228</v>
      </c>
      <c r="B119" s="7" t="s">
        <v>229</v>
      </c>
      <c r="C119" s="8">
        <v>4</v>
      </c>
      <c r="D119" s="8">
        <v>6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</row>
    <row r="120" spans="1:40" ht="15.75" x14ac:dyDescent="0.25">
      <c r="A120" s="7" t="s">
        <v>230</v>
      </c>
      <c r="B120" s="7" t="s">
        <v>231</v>
      </c>
      <c r="C120" s="8">
        <v>4</v>
      </c>
      <c r="D120" s="8">
        <v>4</v>
      </c>
      <c r="E120">
        <v>2270.6579999999999</v>
      </c>
      <c r="F120">
        <v>40371.968000000001</v>
      </c>
      <c r="G120">
        <v>11655.450999999999</v>
      </c>
      <c r="H120">
        <v>0</v>
      </c>
      <c r="I120">
        <v>4561.7290000000003</v>
      </c>
      <c r="J120">
        <v>5171.2299999999996</v>
      </c>
      <c r="K120">
        <v>3467.01</v>
      </c>
      <c r="L120">
        <v>53091.677000000003</v>
      </c>
      <c r="M120">
        <v>0</v>
      </c>
      <c r="N120">
        <v>2419.998</v>
      </c>
      <c r="O120">
        <v>0</v>
      </c>
      <c r="P120">
        <v>26944.84</v>
      </c>
      <c r="Q120">
        <v>10944.102000000001</v>
      </c>
      <c r="R120">
        <v>795.41</v>
      </c>
      <c r="S120">
        <v>21506.793000000001</v>
      </c>
      <c r="T120">
        <v>0</v>
      </c>
      <c r="U120">
        <v>2466.297</v>
      </c>
      <c r="V120">
        <v>13490.344999999999</v>
      </c>
      <c r="W120">
        <v>32102.014999999999</v>
      </c>
      <c r="X120">
        <v>1008.56</v>
      </c>
      <c r="Y120">
        <v>0</v>
      </c>
      <c r="Z120">
        <v>75.573999999999998</v>
      </c>
      <c r="AA120">
        <v>581.95600000000002</v>
      </c>
      <c r="AB120">
        <v>8654.5370000000003</v>
      </c>
      <c r="AC120">
        <v>11891.39</v>
      </c>
      <c r="AD120">
        <v>916.38300000000004</v>
      </c>
      <c r="AE120">
        <v>2574.018</v>
      </c>
      <c r="AF120">
        <v>8945.3989999999994</v>
      </c>
      <c r="AG120">
        <v>0</v>
      </c>
      <c r="AH120">
        <v>2231.902</v>
      </c>
      <c r="AI120">
        <v>3511.326</v>
      </c>
      <c r="AJ120">
        <v>0</v>
      </c>
      <c r="AK120">
        <v>469.71199999999999</v>
      </c>
      <c r="AL120">
        <v>0</v>
      </c>
      <c r="AM120">
        <v>3844.1379999999999</v>
      </c>
      <c r="AN120">
        <v>0</v>
      </c>
    </row>
    <row r="121" spans="1:40" ht="15.75" x14ac:dyDescent="0.25">
      <c r="A121" s="7" t="s">
        <v>232</v>
      </c>
      <c r="B121" s="7" t="s">
        <v>233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1628.174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892.80700000000002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</row>
    <row r="122" spans="1:40" ht="15.75" x14ac:dyDescent="0.25">
      <c r="A122" s="7" t="s">
        <v>234</v>
      </c>
      <c r="B122" s="7" t="s">
        <v>235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</row>
    <row r="123" spans="1:40" ht="15.75" x14ac:dyDescent="0.25">
      <c r="A123" s="7" t="s">
        <v>228</v>
      </c>
      <c r="B123" s="7" t="s">
        <v>236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</row>
    <row r="124" spans="1:40" ht="15.75" x14ac:dyDescent="0.25">
      <c r="A124" s="7" t="s">
        <v>237</v>
      </c>
      <c r="B124" s="7" t="s">
        <v>238</v>
      </c>
      <c r="C124" s="8">
        <v>4</v>
      </c>
      <c r="D124" s="8">
        <v>4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591.10900000000004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60.978000000000002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522.92499999999995</v>
      </c>
      <c r="AL124">
        <v>0</v>
      </c>
      <c r="AM124">
        <v>0</v>
      </c>
      <c r="AN124">
        <v>0</v>
      </c>
    </row>
    <row r="125" spans="1:40" ht="15.75" x14ac:dyDescent="0.25">
      <c r="A125" s="7" t="s">
        <v>239</v>
      </c>
      <c r="B125" s="7" t="s">
        <v>240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</row>
    <row r="126" spans="1:40" ht="15.75" x14ac:dyDescent="0.25">
      <c r="A126" s="7" t="s">
        <v>241</v>
      </c>
      <c r="B126" s="7" t="s">
        <v>242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</row>
    <row r="127" spans="1:40" ht="15.75" x14ac:dyDescent="0.25">
      <c r="A127" s="7" t="s">
        <v>243</v>
      </c>
      <c r="B127" s="7" t="s">
        <v>244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</row>
    <row r="128" spans="1:40" ht="15.75" x14ac:dyDescent="0.25">
      <c r="A128" s="7" t="s">
        <v>245</v>
      </c>
      <c r="B128" s="7" t="s">
        <v>246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</row>
    <row r="129" spans="1:40" ht="15.75" x14ac:dyDescent="0.25">
      <c r="A129" s="7" t="s">
        <v>247</v>
      </c>
      <c r="B129" s="7" t="s">
        <v>248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</row>
    <row r="130" spans="1:40" ht="15.75" x14ac:dyDescent="0.25">
      <c r="A130" s="7" t="s">
        <v>249</v>
      </c>
      <c r="B130" s="7" t="s">
        <v>250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</row>
    <row r="131" spans="1:40" ht="15.75" x14ac:dyDescent="0.25">
      <c r="A131" s="7" t="s">
        <v>251</v>
      </c>
      <c r="B131" s="7" t="s">
        <v>252</v>
      </c>
      <c r="C131" s="8">
        <v>6</v>
      </c>
      <c r="D131" s="8">
        <v>6</v>
      </c>
      <c r="E131">
        <v>0</v>
      </c>
      <c r="F131">
        <v>689.96299999999997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</row>
    <row r="132" spans="1:40" ht="15.75" x14ac:dyDescent="0.25">
      <c r="A132" s="7" t="s">
        <v>253</v>
      </c>
      <c r="B132" s="7" t="s">
        <v>254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</row>
    <row r="133" spans="1:40" ht="15.75" x14ac:dyDescent="0.25">
      <c r="A133" s="7" t="s">
        <v>255</v>
      </c>
      <c r="B133" s="7" t="s">
        <v>256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</row>
    <row r="134" spans="1:40" ht="15.75" x14ac:dyDescent="0.25">
      <c r="A134" s="7" t="s">
        <v>257</v>
      </c>
      <c r="B134" s="7" t="s">
        <v>258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</row>
    <row r="135" spans="1:40" ht="15.75" x14ac:dyDescent="0.25">
      <c r="A135" s="7" t="s">
        <v>259</v>
      </c>
      <c r="B135" s="7" t="s">
        <v>260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</row>
    <row r="136" spans="1:40" ht="15.75" x14ac:dyDescent="0.25">
      <c r="A136" s="7" t="s">
        <v>261</v>
      </c>
      <c r="B136" s="7" t="s">
        <v>262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</row>
    <row r="137" spans="1:40" ht="15.75" x14ac:dyDescent="0.25">
      <c r="A137" s="7" t="s">
        <v>263</v>
      </c>
      <c r="B137" s="7" t="s">
        <v>264</v>
      </c>
      <c r="C137" s="8">
        <v>4</v>
      </c>
      <c r="D137" s="8">
        <v>4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</row>
    <row r="138" spans="1:40" ht="15.75" x14ac:dyDescent="0.25">
      <c r="A138" s="7" t="s">
        <v>265</v>
      </c>
      <c r="B138" s="7" t="s">
        <v>266</v>
      </c>
      <c r="C138" s="8">
        <v>6</v>
      </c>
      <c r="D138" s="8">
        <v>6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</row>
    <row r="139" spans="1:40" ht="15.75" x14ac:dyDescent="0.25">
      <c r="A139" s="7" t="s">
        <v>267</v>
      </c>
      <c r="B139" s="7" t="s">
        <v>268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</row>
    <row r="140" spans="1:40" ht="15.75" x14ac:dyDescent="0.25">
      <c r="A140" s="7" t="s">
        <v>269</v>
      </c>
      <c r="B140" s="7" t="s">
        <v>270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</row>
    <row r="141" spans="1:40" ht="15.75" x14ac:dyDescent="0.25">
      <c r="A141" s="7" t="s">
        <v>271</v>
      </c>
      <c r="B141" s="7" t="s">
        <v>272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</row>
    <row r="142" spans="1:40" ht="15.75" x14ac:dyDescent="0.25">
      <c r="A142" s="7" t="s">
        <v>273</v>
      </c>
      <c r="B142" s="7" t="s">
        <v>274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</row>
    <row r="143" spans="1:40" ht="15.75" x14ac:dyDescent="0.25">
      <c r="A143" s="7" t="s">
        <v>275</v>
      </c>
      <c r="B143" s="7" t="s">
        <v>276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</row>
    <row r="144" spans="1:40" ht="15.75" x14ac:dyDescent="0.25">
      <c r="A144" s="7" t="s">
        <v>277</v>
      </c>
      <c r="B144" s="7" t="s">
        <v>278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</row>
    <row r="145" spans="1:40" ht="15.75" x14ac:dyDescent="0.25">
      <c r="A145" s="7" t="s">
        <v>279</v>
      </c>
      <c r="B145" s="7" t="s">
        <v>280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</row>
    <row r="146" spans="1:40" ht="15.75" x14ac:dyDescent="0.25">
      <c r="A146" s="7" t="s">
        <v>281</v>
      </c>
      <c r="B146" s="7" t="s">
        <v>282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</row>
    <row r="147" spans="1:40" ht="15.75" x14ac:dyDescent="0.25">
      <c r="A147" s="7" t="s">
        <v>283</v>
      </c>
      <c r="B147" s="7" t="s">
        <v>284</v>
      </c>
      <c r="C147" s="8">
        <v>4</v>
      </c>
      <c r="D147" s="8">
        <v>4</v>
      </c>
      <c r="E147">
        <v>0</v>
      </c>
      <c r="F147">
        <v>5861.1090000000004</v>
      </c>
      <c r="G147">
        <v>18.446000000000002</v>
      </c>
      <c r="H147">
        <v>0</v>
      </c>
      <c r="I147">
        <v>0</v>
      </c>
      <c r="J147">
        <v>3.6890000000000001</v>
      </c>
      <c r="K147">
        <v>0</v>
      </c>
      <c r="L147">
        <v>7075.259</v>
      </c>
      <c r="M147">
        <v>0</v>
      </c>
      <c r="N147">
        <v>0</v>
      </c>
      <c r="O147">
        <v>0</v>
      </c>
      <c r="P147">
        <v>9.2230000000000008</v>
      </c>
      <c r="Q147">
        <v>5.5339999999999998</v>
      </c>
      <c r="R147">
        <v>0</v>
      </c>
      <c r="S147">
        <v>3.944</v>
      </c>
      <c r="T147">
        <v>1473.4860000000001</v>
      </c>
      <c r="U147">
        <v>0</v>
      </c>
      <c r="V147">
        <v>29.513999999999999</v>
      </c>
      <c r="W147">
        <v>-32.046999999999997</v>
      </c>
      <c r="X147">
        <v>1.845</v>
      </c>
      <c r="Y147">
        <v>7480.2870000000003</v>
      </c>
      <c r="Z147">
        <v>0</v>
      </c>
      <c r="AA147">
        <v>1.845</v>
      </c>
      <c r="AB147">
        <v>0</v>
      </c>
      <c r="AC147">
        <v>0</v>
      </c>
      <c r="AD147">
        <v>218.05600000000001</v>
      </c>
      <c r="AE147">
        <v>212.096</v>
      </c>
      <c r="AF147">
        <v>499.74599999999998</v>
      </c>
      <c r="AG147">
        <v>423.01600000000002</v>
      </c>
      <c r="AH147">
        <v>195.12700000000001</v>
      </c>
      <c r="AI147">
        <v>368.20400000000001</v>
      </c>
      <c r="AJ147">
        <v>0</v>
      </c>
      <c r="AK147">
        <v>0</v>
      </c>
      <c r="AL147">
        <v>269.34699999999998</v>
      </c>
      <c r="AM147">
        <v>407.69499999999999</v>
      </c>
      <c r="AN147">
        <v>0</v>
      </c>
    </row>
    <row r="148" spans="1:40" ht="15.75" x14ac:dyDescent="0.25">
      <c r="A148" s="7" t="s">
        <v>285</v>
      </c>
      <c r="B148" s="7" t="s">
        <v>286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</row>
    <row r="149" spans="1:40" ht="15.75" x14ac:dyDescent="0.25">
      <c r="A149" s="7" t="s">
        <v>287</v>
      </c>
      <c r="B149" s="7" t="s">
        <v>288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</row>
    <row r="150" spans="1:40" ht="15.75" x14ac:dyDescent="0.25">
      <c r="A150" s="7" t="s">
        <v>289</v>
      </c>
      <c r="B150" s="7" t="s">
        <v>290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</row>
    <row r="151" spans="1:40" ht="15.75" x14ac:dyDescent="0.25">
      <c r="A151" s="7" t="s">
        <v>291</v>
      </c>
      <c r="B151" s="7" t="s">
        <v>292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</row>
    <row r="152" spans="1:40" ht="15.75" x14ac:dyDescent="0.25">
      <c r="A152" s="7" t="s">
        <v>293</v>
      </c>
      <c r="B152" s="7" t="s">
        <v>294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</row>
    <row r="153" spans="1:40" ht="15.75" x14ac:dyDescent="0.25">
      <c r="A153" s="7" t="s">
        <v>295</v>
      </c>
      <c r="B153" s="7" t="s">
        <v>296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</row>
    <row r="154" spans="1:40" ht="15.75" x14ac:dyDescent="0.25">
      <c r="A154" s="7" t="s">
        <v>297</v>
      </c>
      <c r="B154" s="7" t="s">
        <v>298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</row>
    <row r="155" spans="1:40" ht="15.75" x14ac:dyDescent="0.25">
      <c r="A155" s="7" t="s">
        <v>299</v>
      </c>
      <c r="B155" s="7" t="s">
        <v>300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</row>
    <row r="156" spans="1:40" ht="15.75" x14ac:dyDescent="0.25">
      <c r="A156" s="7" t="s">
        <v>301</v>
      </c>
      <c r="B156" s="7" t="s">
        <v>302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</row>
    <row r="157" spans="1:40" ht="15.75" x14ac:dyDescent="0.25">
      <c r="A157" s="7" t="s">
        <v>303</v>
      </c>
      <c r="B157" s="7" t="s">
        <v>304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</row>
    <row r="158" spans="1:40" ht="15.75" x14ac:dyDescent="0.25">
      <c r="A158" s="7" t="s">
        <v>305</v>
      </c>
      <c r="B158" s="7" t="s">
        <v>306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</row>
    <row r="159" spans="1:40" ht="15.75" x14ac:dyDescent="0.25">
      <c r="A159" s="7" t="s">
        <v>307</v>
      </c>
      <c r="B159" s="7" t="s">
        <v>308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</row>
    <row r="160" spans="1:40" ht="15.75" x14ac:dyDescent="0.25">
      <c r="A160" s="7" t="s">
        <v>293</v>
      </c>
      <c r="B160" s="7" t="s">
        <v>309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</row>
    <row r="161" spans="1:40" ht="15.75" x14ac:dyDescent="0.25">
      <c r="A161" s="7" t="s">
        <v>310</v>
      </c>
      <c r="B161" s="7" t="s">
        <v>311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</row>
    <row r="162" spans="1:40" ht="15.75" x14ac:dyDescent="0.25">
      <c r="A162" s="7" t="s">
        <v>312</v>
      </c>
      <c r="B162" s="7" t="s">
        <v>313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</row>
    <row r="163" spans="1:40" ht="15.75" x14ac:dyDescent="0.25">
      <c r="A163" s="7" t="s">
        <v>297</v>
      </c>
      <c r="B163" s="7" t="s">
        <v>314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</row>
    <row r="164" spans="1:40" ht="15.75" x14ac:dyDescent="0.25">
      <c r="A164" s="7" t="s">
        <v>299</v>
      </c>
      <c r="B164" s="7" t="s">
        <v>315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</row>
    <row r="165" spans="1:40" ht="15.75" x14ac:dyDescent="0.25">
      <c r="A165" s="7" t="s">
        <v>301</v>
      </c>
      <c r="B165" s="7" t="s">
        <v>316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</row>
    <row r="166" spans="1:40" ht="15.75" x14ac:dyDescent="0.25">
      <c r="A166" s="7" t="s">
        <v>317</v>
      </c>
      <c r="B166" s="7" t="s">
        <v>318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</row>
    <row r="167" spans="1:40" ht="15.75" x14ac:dyDescent="0.25">
      <c r="A167" s="7" t="s">
        <v>319</v>
      </c>
      <c r="B167" s="7" t="s">
        <v>320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</row>
    <row r="168" spans="1:40" ht="15.75" x14ac:dyDescent="0.25">
      <c r="A168" s="7" t="s">
        <v>305</v>
      </c>
      <c r="B168" s="7" t="s">
        <v>321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</row>
    <row r="169" spans="1:40" ht="15.75" x14ac:dyDescent="0.25">
      <c r="A169" s="7" t="s">
        <v>307</v>
      </c>
      <c r="B169" s="7" t="s">
        <v>322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</row>
    <row r="170" spans="1:40" ht="15.75" x14ac:dyDescent="0.25">
      <c r="A170" s="7" t="s">
        <v>323</v>
      </c>
      <c r="B170" s="7" t="s">
        <v>324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</row>
    <row r="171" spans="1:40" ht="15.75" x14ac:dyDescent="0.25">
      <c r="A171" s="7" t="s">
        <v>325</v>
      </c>
      <c r="B171" s="7" t="s">
        <v>326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</row>
    <row r="172" spans="1:40" ht="15.75" x14ac:dyDescent="0.25">
      <c r="A172" s="7" t="s">
        <v>327</v>
      </c>
      <c r="B172" s="7" t="s">
        <v>328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</row>
    <row r="173" spans="1:40" ht="15.75" x14ac:dyDescent="0.25">
      <c r="A173" s="7" t="s">
        <v>329</v>
      </c>
      <c r="B173" s="7" t="s">
        <v>330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</row>
    <row r="174" spans="1:40" ht="15.75" x14ac:dyDescent="0.25">
      <c r="A174" s="7" t="s">
        <v>331</v>
      </c>
      <c r="B174" s="7" t="s">
        <v>332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</row>
    <row r="175" spans="1:40" ht="15.75" x14ac:dyDescent="0.25">
      <c r="A175" s="7" t="s">
        <v>333</v>
      </c>
      <c r="B175" s="7" t="s">
        <v>334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</row>
    <row r="176" spans="1:40" ht="15.75" x14ac:dyDescent="0.25">
      <c r="A176" s="7" t="s">
        <v>335</v>
      </c>
      <c r="B176" s="7" t="s">
        <v>336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</row>
    <row r="177" spans="1:40" ht="15.75" x14ac:dyDescent="0.25">
      <c r="A177" s="7" t="s">
        <v>337</v>
      </c>
      <c r="B177" s="7" t="s">
        <v>338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</row>
    <row r="178" spans="1:40" ht="15.75" x14ac:dyDescent="0.25">
      <c r="A178" s="7" t="s">
        <v>339</v>
      </c>
      <c r="B178" s="7" t="s">
        <v>340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</row>
    <row r="179" spans="1:40" ht="15.75" x14ac:dyDescent="0.25">
      <c r="A179" s="7" t="s">
        <v>341</v>
      </c>
      <c r="B179" s="7" t="s">
        <v>342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</row>
    <row r="180" spans="1:40" ht="15.75" x14ac:dyDescent="0.25">
      <c r="A180" s="7" t="s">
        <v>323</v>
      </c>
      <c r="B180" s="7" t="s">
        <v>343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</row>
    <row r="181" spans="1:40" ht="15.75" x14ac:dyDescent="0.25">
      <c r="A181" s="7" t="s">
        <v>325</v>
      </c>
      <c r="B181" s="7" t="s">
        <v>344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</row>
    <row r="182" spans="1:40" ht="15.75" x14ac:dyDescent="0.25">
      <c r="A182" s="7" t="s">
        <v>327</v>
      </c>
      <c r="B182" s="7" t="s">
        <v>345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</row>
    <row r="183" spans="1:40" ht="15.75" x14ac:dyDescent="0.25">
      <c r="A183" s="7" t="s">
        <v>329</v>
      </c>
      <c r="B183" s="7" t="s">
        <v>346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</row>
    <row r="184" spans="1:40" ht="15.75" x14ac:dyDescent="0.25">
      <c r="A184" s="7" t="s">
        <v>331</v>
      </c>
      <c r="B184" s="7" t="s">
        <v>347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</row>
    <row r="185" spans="1:40" ht="15.75" x14ac:dyDescent="0.25">
      <c r="A185" s="7" t="s">
        <v>333</v>
      </c>
      <c r="B185" s="7" t="s">
        <v>348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</row>
    <row r="186" spans="1:40" ht="15.75" x14ac:dyDescent="0.25">
      <c r="A186" s="7" t="s">
        <v>335</v>
      </c>
      <c r="B186" s="7" t="s">
        <v>349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</row>
    <row r="187" spans="1:40" ht="15.75" x14ac:dyDescent="0.25">
      <c r="A187" s="7" t="s">
        <v>337</v>
      </c>
      <c r="B187" s="7" t="s">
        <v>350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</row>
    <row r="188" spans="1:40" ht="15.75" x14ac:dyDescent="0.25">
      <c r="A188" s="7" t="s">
        <v>339</v>
      </c>
      <c r="B188" s="7" t="s">
        <v>351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</row>
    <row r="189" spans="1:40" ht="15.75" x14ac:dyDescent="0.25">
      <c r="A189" s="7" t="s">
        <v>341</v>
      </c>
      <c r="B189" s="7" t="s">
        <v>352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</row>
    <row r="190" spans="1:40" ht="15.75" x14ac:dyDescent="0.25">
      <c r="A190" s="7" t="s">
        <v>353</v>
      </c>
      <c r="B190" s="7" t="s">
        <v>354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</row>
    <row r="191" spans="1:40" ht="15.75" x14ac:dyDescent="0.25">
      <c r="A191" s="7" t="s">
        <v>355</v>
      </c>
      <c r="B191" s="7" t="s">
        <v>356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</row>
    <row r="192" spans="1:40" ht="15.75" x14ac:dyDescent="0.25">
      <c r="A192" s="7" t="s">
        <v>357</v>
      </c>
      <c r="B192" s="7" t="s">
        <v>358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</row>
    <row r="193" spans="1:40" ht="15.75" x14ac:dyDescent="0.25">
      <c r="A193" s="7" t="s">
        <v>359</v>
      </c>
      <c r="B193" s="7" t="s">
        <v>360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</row>
    <row r="194" spans="1:40" ht="15.75" x14ac:dyDescent="0.25">
      <c r="A194" s="7" t="s">
        <v>361</v>
      </c>
      <c r="B194" s="7" t="s">
        <v>362</v>
      </c>
      <c r="C194" s="8">
        <v>6</v>
      </c>
      <c r="D194" s="8">
        <v>6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</row>
    <row r="195" spans="1:40" ht="15.75" x14ac:dyDescent="0.25">
      <c r="A195" s="7" t="s">
        <v>363</v>
      </c>
      <c r="B195" s="7" t="s">
        <v>364</v>
      </c>
      <c r="C195" s="8">
        <v>6</v>
      </c>
      <c r="D195" s="8">
        <v>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</row>
    <row r="196" spans="1:40" ht="15.75" x14ac:dyDescent="0.25">
      <c r="A196" s="7" t="s">
        <v>365</v>
      </c>
      <c r="B196" s="7" t="s">
        <v>366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</row>
    <row r="197" spans="1:40" ht="15.75" x14ac:dyDescent="0.25">
      <c r="A197" s="7" t="s">
        <v>367</v>
      </c>
      <c r="B197" s="7" t="s">
        <v>368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</row>
    <row r="198" spans="1:40" ht="15.75" x14ac:dyDescent="0.25">
      <c r="A198" s="7" t="s">
        <v>369</v>
      </c>
      <c r="B198" s="7" t="s">
        <v>370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</row>
    <row r="199" spans="1:40" ht="15.75" x14ac:dyDescent="0.25">
      <c r="A199" s="7" t="s">
        <v>371</v>
      </c>
      <c r="B199" s="7" t="s">
        <v>372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</row>
    <row r="200" spans="1:40" ht="15.75" x14ac:dyDescent="0.25">
      <c r="A200" s="7" t="s">
        <v>373</v>
      </c>
      <c r="B200" s="7" t="s">
        <v>374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</row>
    <row r="201" spans="1:40" ht="15.75" x14ac:dyDescent="0.25">
      <c r="A201" s="7" t="s">
        <v>375</v>
      </c>
      <c r="B201" s="7" t="s">
        <v>376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</row>
    <row r="202" spans="1:40" ht="15.75" x14ac:dyDescent="0.25">
      <c r="A202" s="7" t="s">
        <v>377</v>
      </c>
      <c r="B202" s="7" t="s">
        <v>378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</row>
    <row r="203" spans="1:40" ht="15.75" x14ac:dyDescent="0.25">
      <c r="A203" s="7" t="s">
        <v>379</v>
      </c>
      <c r="B203" s="7" t="s">
        <v>380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</row>
    <row r="204" spans="1:40" ht="15.75" x14ac:dyDescent="0.25">
      <c r="A204" s="7" t="s">
        <v>381</v>
      </c>
      <c r="B204" s="7" t="s">
        <v>382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</row>
    <row r="205" spans="1:40" ht="15.75" x14ac:dyDescent="0.25">
      <c r="A205" s="7" t="s">
        <v>383</v>
      </c>
      <c r="B205" s="7" t="s">
        <v>384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</row>
    <row r="206" spans="1:40" ht="15.75" x14ac:dyDescent="0.25">
      <c r="A206" s="7" t="s">
        <v>385</v>
      </c>
      <c r="B206" s="7" t="s">
        <v>386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</row>
    <row r="207" spans="1:40" ht="15.75" x14ac:dyDescent="0.25">
      <c r="A207" s="7" t="s">
        <v>387</v>
      </c>
      <c r="B207" s="7" t="s">
        <v>388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</row>
    <row r="208" spans="1:40" ht="15.75" x14ac:dyDescent="0.25">
      <c r="A208" s="7" t="s">
        <v>389</v>
      </c>
      <c r="B208" s="7" t="s">
        <v>390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</row>
    <row r="209" spans="1:40" ht="15.75" x14ac:dyDescent="0.25">
      <c r="A209" s="7" t="s">
        <v>391</v>
      </c>
      <c r="B209" s="7" t="s">
        <v>392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</row>
    <row r="210" spans="1:40" ht="15.75" x14ac:dyDescent="0.25">
      <c r="A210" s="7" t="s">
        <v>393</v>
      </c>
      <c r="B210" s="7" t="s">
        <v>394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</row>
    <row r="211" spans="1:40" ht="15.75" x14ac:dyDescent="0.25">
      <c r="A211" s="7" t="s">
        <v>395</v>
      </c>
      <c r="B211" s="7" t="s">
        <v>396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</row>
    <row r="212" spans="1:40" ht="15.75" x14ac:dyDescent="0.25">
      <c r="A212" s="7" t="s">
        <v>353</v>
      </c>
      <c r="B212" s="7" t="s">
        <v>397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</row>
    <row r="213" spans="1:40" ht="15.75" x14ac:dyDescent="0.25">
      <c r="A213" s="7" t="s">
        <v>355</v>
      </c>
      <c r="B213" s="7" t="s">
        <v>398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</row>
    <row r="214" spans="1:40" ht="15.75" x14ac:dyDescent="0.25">
      <c r="A214" s="7" t="s">
        <v>357</v>
      </c>
      <c r="B214" s="7" t="s">
        <v>399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</row>
    <row r="215" spans="1:40" ht="15.75" x14ac:dyDescent="0.25">
      <c r="A215" s="7" t="s">
        <v>359</v>
      </c>
      <c r="B215" s="7" t="s">
        <v>400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</row>
    <row r="216" spans="1:40" ht="15.75" x14ac:dyDescent="0.25">
      <c r="A216" s="7" t="s">
        <v>361</v>
      </c>
      <c r="B216" s="7" t="s">
        <v>401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</row>
    <row r="217" spans="1:40" ht="15.75" x14ac:dyDescent="0.25">
      <c r="A217" s="7" t="s">
        <v>363</v>
      </c>
      <c r="B217" s="7" t="s">
        <v>402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</row>
    <row r="218" spans="1:40" ht="15.75" x14ac:dyDescent="0.25">
      <c r="A218" s="7" t="s">
        <v>365</v>
      </c>
      <c r="B218" s="7" t="s">
        <v>403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</row>
    <row r="219" spans="1:40" ht="15.75" x14ac:dyDescent="0.25">
      <c r="A219" s="7" t="s">
        <v>367</v>
      </c>
      <c r="B219" s="7" t="s">
        <v>404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</row>
    <row r="220" spans="1:40" ht="15.75" x14ac:dyDescent="0.25">
      <c r="A220" s="7" t="s">
        <v>369</v>
      </c>
      <c r="B220" s="7" t="s">
        <v>405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</row>
    <row r="221" spans="1:40" ht="15.75" x14ac:dyDescent="0.25">
      <c r="A221" s="7" t="s">
        <v>371</v>
      </c>
      <c r="B221" s="7" t="s">
        <v>406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</row>
    <row r="222" spans="1:40" ht="15.75" x14ac:dyDescent="0.25">
      <c r="A222" s="7" t="s">
        <v>373</v>
      </c>
      <c r="B222" s="7" t="s">
        <v>407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</row>
    <row r="223" spans="1:40" ht="15.75" x14ac:dyDescent="0.25">
      <c r="A223" s="7" t="s">
        <v>375</v>
      </c>
      <c r="B223" s="7" t="s">
        <v>408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</row>
    <row r="224" spans="1:40" ht="15.75" x14ac:dyDescent="0.25">
      <c r="A224" s="7" t="s">
        <v>377</v>
      </c>
      <c r="B224" s="7" t="s">
        <v>409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</row>
    <row r="225" spans="1:40" ht="15.75" x14ac:dyDescent="0.25">
      <c r="A225" s="7" t="s">
        <v>379</v>
      </c>
      <c r="B225" s="7" t="s">
        <v>410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</row>
    <row r="226" spans="1:40" ht="15.75" x14ac:dyDescent="0.25">
      <c r="A226" s="7" t="s">
        <v>381</v>
      </c>
      <c r="B226" s="7" t="s">
        <v>411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</row>
    <row r="227" spans="1:40" ht="15.75" x14ac:dyDescent="0.25">
      <c r="A227" s="7" t="s">
        <v>383</v>
      </c>
      <c r="B227" s="7" t="s">
        <v>412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</row>
    <row r="228" spans="1:40" ht="15.75" x14ac:dyDescent="0.25">
      <c r="A228" s="7" t="s">
        <v>385</v>
      </c>
      <c r="B228" s="7" t="s">
        <v>413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</row>
    <row r="229" spans="1:40" ht="15.75" x14ac:dyDescent="0.25">
      <c r="A229" s="7" t="s">
        <v>387</v>
      </c>
      <c r="B229" s="7" t="s">
        <v>414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</row>
    <row r="230" spans="1:40" ht="15.75" x14ac:dyDescent="0.25">
      <c r="A230" s="7" t="s">
        <v>389</v>
      </c>
      <c r="B230" s="7" t="s">
        <v>415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</row>
    <row r="231" spans="1:40" ht="15.75" x14ac:dyDescent="0.25">
      <c r="A231" s="7" t="s">
        <v>391</v>
      </c>
      <c r="B231" s="7" t="s">
        <v>416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</row>
    <row r="232" spans="1:40" ht="15.75" x14ac:dyDescent="0.25">
      <c r="A232" s="7" t="s">
        <v>393</v>
      </c>
      <c r="B232" s="7" t="s">
        <v>417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</row>
    <row r="233" spans="1:40" ht="15.75" x14ac:dyDescent="0.25">
      <c r="A233" s="7" t="s">
        <v>395</v>
      </c>
      <c r="B233" s="7" t="s">
        <v>418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</row>
    <row r="234" spans="1:40" ht="15.75" x14ac:dyDescent="0.25">
      <c r="A234" s="7" t="s">
        <v>419</v>
      </c>
      <c r="B234" s="7" t="s">
        <v>420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</row>
    <row r="235" spans="1:40" ht="15.75" x14ac:dyDescent="0.25">
      <c r="A235" s="7" t="s">
        <v>421</v>
      </c>
      <c r="B235" s="7" t="s">
        <v>422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</row>
    <row r="236" spans="1:40" ht="15.75" x14ac:dyDescent="0.25">
      <c r="A236" s="7" t="s">
        <v>423</v>
      </c>
      <c r="B236" s="7" t="s">
        <v>424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</row>
    <row r="237" spans="1:40" ht="15.75" x14ac:dyDescent="0.25">
      <c r="A237" s="7" t="s">
        <v>425</v>
      </c>
      <c r="B237" s="7" t="s">
        <v>426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</row>
    <row r="238" spans="1:40" ht="15.75" x14ac:dyDescent="0.25">
      <c r="A238" s="7" t="s">
        <v>427</v>
      </c>
      <c r="B238" s="7" t="s">
        <v>428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</row>
    <row r="239" spans="1:40" ht="15.75" x14ac:dyDescent="0.25">
      <c r="A239" s="7" t="s">
        <v>429</v>
      </c>
      <c r="B239" s="7" t="s">
        <v>430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</row>
    <row r="240" spans="1:40" ht="15.75" x14ac:dyDescent="0.25">
      <c r="A240" s="7" t="s">
        <v>431</v>
      </c>
      <c r="B240" s="7" t="s">
        <v>432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</row>
    <row r="241" spans="1:40" ht="15.75" x14ac:dyDescent="0.25">
      <c r="A241" s="7" t="s">
        <v>433</v>
      </c>
      <c r="B241" s="7" t="s">
        <v>434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</row>
    <row r="242" spans="1:40" ht="15.75" x14ac:dyDescent="0.25">
      <c r="A242" s="7" t="s">
        <v>435</v>
      </c>
      <c r="B242" s="7" t="s">
        <v>436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</row>
    <row r="243" spans="1:40" ht="15.75" x14ac:dyDescent="0.25">
      <c r="A243" s="7" t="s">
        <v>437</v>
      </c>
      <c r="B243" s="7" t="s">
        <v>438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</row>
    <row r="244" spans="1:40" ht="15.75" x14ac:dyDescent="0.25">
      <c r="A244" s="7" t="s">
        <v>439</v>
      </c>
      <c r="B244" s="7" t="s">
        <v>440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</row>
    <row r="245" spans="1:40" ht="15.75" x14ac:dyDescent="0.25">
      <c r="A245" s="7" t="s">
        <v>441</v>
      </c>
      <c r="B245" s="7" t="s">
        <v>442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</row>
    <row r="246" spans="1:40" ht="15.75" x14ac:dyDescent="0.25">
      <c r="A246" s="7" t="s">
        <v>443</v>
      </c>
      <c r="B246" s="7" t="s">
        <v>444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</row>
    <row r="247" spans="1:40" ht="15.75" x14ac:dyDescent="0.25">
      <c r="A247" s="7" t="s">
        <v>445</v>
      </c>
      <c r="B247" s="7" t="s">
        <v>446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</row>
    <row r="248" spans="1:40" ht="15.75" x14ac:dyDescent="0.25">
      <c r="A248" s="7" t="s">
        <v>447</v>
      </c>
      <c r="B248" s="7" t="s">
        <v>448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</row>
    <row r="249" spans="1:40" ht="15.75" x14ac:dyDescent="0.25">
      <c r="A249" s="7" t="s">
        <v>449</v>
      </c>
      <c r="B249" s="7" t="s">
        <v>450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</row>
    <row r="250" spans="1:40" ht="15.75" x14ac:dyDescent="0.25">
      <c r="A250" s="7" t="s">
        <v>451</v>
      </c>
      <c r="B250" s="7" t="s">
        <v>452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</row>
    <row r="251" spans="1:40" ht="15.75" x14ac:dyDescent="0.25">
      <c r="A251" s="7" t="s">
        <v>453</v>
      </c>
      <c r="B251" s="7" t="s">
        <v>454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</row>
    <row r="252" spans="1:40" ht="15.75" x14ac:dyDescent="0.25">
      <c r="A252" s="7" t="s">
        <v>455</v>
      </c>
      <c r="B252" s="7" t="s">
        <v>456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</row>
    <row r="253" spans="1:40" ht="15.75" x14ac:dyDescent="0.25">
      <c r="A253" s="7" t="s">
        <v>457</v>
      </c>
      <c r="B253" s="7" t="s">
        <v>458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</row>
    <row r="254" spans="1:40" ht="15.75" x14ac:dyDescent="0.25">
      <c r="A254" s="7" t="s">
        <v>459</v>
      </c>
      <c r="B254" s="7" t="s">
        <v>460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</row>
    <row r="255" spans="1:40" ht="15.75" x14ac:dyDescent="0.25">
      <c r="A255" s="7" t="s">
        <v>461</v>
      </c>
      <c r="B255" s="7" t="s">
        <v>462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</row>
    <row r="256" spans="1:40" ht="15.75" x14ac:dyDescent="0.25">
      <c r="A256" s="7" t="s">
        <v>419</v>
      </c>
      <c r="B256" s="7" t="s">
        <v>463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</row>
    <row r="257" spans="1:40" ht="15.75" x14ac:dyDescent="0.25">
      <c r="A257" s="7" t="s">
        <v>421</v>
      </c>
      <c r="B257" s="7" t="s">
        <v>464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</row>
    <row r="258" spans="1:40" ht="15.75" x14ac:dyDescent="0.25">
      <c r="A258" s="7" t="s">
        <v>423</v>
      </c>
      <c r="B258" s="7" t="s">
        <v>465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</row>
    <row r="259" spans="1:40" ht="15.75" x14ac:dyDescent="0.25">
      <c r="A259" s="7" t="s">
        <v>425</v>
      </c>
      <c r="B259" s="7" t="s">
        <v>466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</row>
    <row r="260" spans="1:40" ht="15.75" x14ac:dyDescent="0.25">
      <c r="A260" s="7" t="s">
        <v>427</v>
      </c>
      <c r="B260" s="7" t="s">
        <v>467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</row>
    <row r="261" spans="1:40" ht="15.75" x14ac:dyDescent="0.25">
      <c r="A261" s="7" t="s">
        <v>429</v>
      </c>
      <c r="B261" s="7" t="s">
        <v>468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</row>
    <row r="262" spans="1:40" ht="15.75" x14ac:dyDescent="0.25">
      <c r="A262" s="7" t="s">
        <v>431</v>
      </c>
      <c r="B262" s="7" t="s">
        <v>469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</row>
    <row r="263" spans="1:40" ht="15.75" x14ac:dyDescent="0.25">
      <c r="A263" s="7" t="s">
        <v>433</v>
      </c>
      <c r="B263" s="7" t="s">
        <v>470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</row>
    <row r="264" spans="1:40" ht="15.75" x14ac:dyDescent="0.25">
      <c r="A264" s="7" t="s">
        <v>435</v>
      </c>
      <c r="B264" s="7" t="s">
        <v>471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</row>
    <row r="265" spans="1:40" ht="15.75" x14ac:dyDescent="0.25">
      <c r="A265" s="7" t="s">
        <v>437</v>
      </c>
      <c r="B265" s="7" t="s">
        <v>472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</row>
    <row r="266" spans="1:40" ht="15.75" x14ac:dyDescent="0.25">
      <c r="A266" s="7" t="s">
        <v>439</v>
      </c>
      <c r="B266" s="7" t="s">
        <v>473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</row>
    <row r="267" spans="1:40" ht="15.75" x14ac:dyDescent="0.25">
      <c r="A267" s="7" t="s">
        <v>441</v>
      </c>
      <c r="B267" s="7" t="s">
        <v>474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</row>
    <row r="268" spans="1:40" ht="15.75" x14ac:dyDescent="0.25">
      <c r="A268" s="7" t="s">
        <v>443</v>
      </c>
      <c r="B268" s="7" t="s">
        <v>475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</row>
    <row r="269" spans="1:40" ht="15.75" x14ac:dyDescent="0.25">
      <c r="A269" s="7" t="s">
        <v>445</v>
      </c>
      <c r="B269" s="7" t="s">
        <v>476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</row>
    <row r="270" spans="1:40" ht="15.75" x14ac:dyDescent="0.25">
      <c r="A270" s="7" t="s">
        <v>447</v>
      </c>
      <c r="B270" s="7" t="s">
        <v>477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</row>
    <row r="271" spans="1:40" ht="15.75" x14ac:dyDescent="0.25">
      <c r="A271" s="7" t="s">
        <v>449</v>
      </c>
      <c r="B271" s="7" t="s">
        <v>478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</row>
    <row r="272" spans="1:40" ht="15.75" x14ac:dyDescent="0.25">
      <c r="A272" s="7" t="s">
        <v>451</v>
      </c>
      <c r="B272" s="7" t="s">
        <v>479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</row>
    <row r="273" spans="1:40" ht="15.75" x14ac:dyDescent="0.25">
      <c r="A273" s="7" t="s">
        <v>453</v>
      </c>
      <c r="B273" s="7" t="s">
        <v>480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</row>
    <row r="274" spans="1:40" ht="15.75" x14ac:dyDescent="0.25">
      <c r="A274" s="7" t="s">
        <v>455</v>
      </c>
      <c r="B274" s="7" t="s">
        <v>481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</row>
    <row r="275" spans="1:40" ht="15.75" x14ac:dyDescent="0.25">
      <c r="A275" s="7" t="s">
        <v>457</v>
      </c>
      <c r="B275" s="7" t="s">
        <v>482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</row>
    <row r="276" spans="1:40" ht="15.75" x14ac:dyDescent="0.25">
      <c r="A276" s="7" t="s">
        <v>459</v>
      </c>
      <c r="B276" s="7" t="s">
        <v>483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</row>
    <row r="277" spans="1:40" ht="15.75" x14ac:dyDescent="0.25">
      <c r="A277" s="7" t="s">
        <v>461</v>
      </c>
      <c r="B277" s="7" t="s">
        <v>484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</row>
    <row r="278" spans="1:40" ht="15.75" x14ac:dyDescent="0.25">
      <c r="A278" s="7" t="s">
        <v>485</v>
      </c>
      <c r="B278" s="7" t="s">
        <v>486</v>
      </c>
      <c r="C278" s="8">
        <v>5</v>
      </c>
      <c r="D278" s="8">
        <v>5</v>
      </c>
      <c r="E278">
        <v>7717.9229999999998</v>
      </c>
      <c r="F278">
        <v>0</v>
      </c>
      <c r="G278">
        <v>3910.261</v>
      </c>
      <c r="H278">
        <v>0</v>
      </c>
      <c r="I278">
        <v>0</v>
      </c>
      <c r="J278">
        <v>16.960999999999999</v>
      </c>
      <c r="K278">
        <v>11634.415000000001</v>
      </c>
      <c r="L278">
        <v>1909.9069999999999</v>
      </c>
      <c r="M278">
        <v>1240.5840000000001</v>
      </c>
      <c r="N278">
        <v>832.55</v>
      </c>
      <c r="O278">
        <v>69.911000000000001</v>
      </c>
      <c r="P278">
        <v>6452.5519999999997</v>
      </c>
      <c r="Q278">
        <v>4172.2330000000002</v>
      </c>
      <c r="R278">
        <v>933.625</v>
      </c>
      <c r="S278">
        <v>463.04599999999999</v>
      </c>
      <c r="T278">
        <v>153.57599999999999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680.55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27.007000000000001</v>
      </c>
      <c r="AL278">
        <v>0</v>
      </c>
      <c r="AM278">
        <v>0</v>
      </c>
      <c r="AN278">
        <v>0</v>
      </c>
    </row>
    <row r="279" spans="1:40" ht="15.75" x14ac:dyDescent="0.25">
      <c r="A279" s="7" t="s">
        <v>487</v>
      </c>
      <c r="B279" s="7" t="s">
        <v>488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</row>
    <row r="280" spans="1:40" ht="15.75" x14ac:dyDescent="0.25">
      <c r="A280" s="7" t="s">
        <v>489</v>
      </c>
      <c r="B280" s="7" t="s">
        <v>490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</row>
    <row r="281" spans="1:40" ht="15.75" x14ac:dyDescent="0.25">
      <c r="A281" s="7" t="s">
        <v>491</v>
      </c>
      <c r="B281" s="7" t="s">
        <v>492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</row>
    <row r="282" spans="1:40" ht="15.75" x14ac:dyDescent="0.25">
      <c r="A282" s="7" t="s">
        <v>493</v>
      </c>
      <c r="B282" s="7" t="s">
        <v>494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</row>
    <row r="283" spans="1:40" ht="15.75" x14ac:dyDescent="0.25">
      <c r="A283" s="7" t="s">
        <v>495</v>
      </c>
      <c r="B283" s="7" t="s">
        <v>496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</row>
    <row r="284" spans="1:40" ht="15.75" x14ac:dyDescent="0.25">
      <c r="A284" s="7" t="s">
        <v>497</v>
      </c>
      <c r="B284" s="7" t="s">
        <v>498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</row>
    <row r="285" spans="1:40" ht="15.75" x14ac:dyDescent="0.25">
      <c r="A285" s="7" t="s">
        <v>499</v>
      </c>
      <c r="B285" s="7" t="s">
        <v>500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</row>
    <row r="286" spans="1:40" ht="15.75" x14ac:dyDescent="0.25">
      <c r="A286" s="7" t="s">
        <v>501</v>
      </c>
      <c r="B286" s="7" t="s">
        <v>502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</row>
    <row r="287" spans="1:40" ht="15.75" x14ac:dyDescent="0.25">
      <c r="A287" s="7" t="s">
        <v>503</v>
      </c>
      <c r="B287" s="7" t="s">
        <v>504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</row>
    <row r="288" spans="1:40" ht="15.75" x14ac:dyDescent="0.25">
      <c r="A288" s="7" t="s">
        <v>505</v>
      </c>
      <c r="B288" s="7" t="s">
        <v>506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</row>
    <row r="289" spans="1:40" ht="15.75" x14ac:dyDescent="0.25">
      <c r="A289" s="7" t="s">
        <v>507</v>
      </c>
      <c r="B289" s="7" t="s">
        <v>508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</row>
    <row r="290" spans="1:40" ht="15.75" x14ac:dyDescent="0.25">
      <c r="A290" s="7" t="s">
        <v>509</v>
      </c>
      <c r="B290" s="7" t="s">
        <v>510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</row>
    <row r="291" spans="1:40" ht="15.75" x14ac:dyDescent="0.25">
      <c r="A291" s="7" t="s">
        <v>511</v>
      </c>
      <c r="B291" s="7" t="s">
        <v>512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</row>
    <row r="292" spans="1:40" ht="15.75" x14ac:dyDescent="0.25">
      <c r="A292" s="7" t="s">
        <v>513</v>
      </c>
      <c r="B292" s="7" t="s">
        <v>514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</row>
    <row r="293" spans="1:40" ht="15.75" x14ac:dyDescent="0.25">
      <c r="A293" s="7" t="s">
        <v>515</v>
      </c>
      <c r="B293" s="7" t="s">
        <v>516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</row>
    <row r="294" spans="1:40" ht="15.75" x14ac:dyDescent="0.25">
      <c r="A294" s="7" t="s">
        <v>517</v>
      </c>
      <c r="B294" s="7" t="s">
        <v>518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</row>
    <row r="295" spans="1:40" ht="15.75" x14ac:dyDescent="0.25">
      <c r="A295" s="7" t="s">
        <v>519</v>
      </c>
      <c r="B295" s="7" t="s">
        <v>520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</row>
    <row r="296" spans="1:40" ht="15.75" x14ac:dyDescent="0.25">
      <c r="A296" s="7" t="s">
        <v>521</v>
      </c>
      <c r="B296" s="7" t="s">
        <v>522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</row>
    <row r="297" spans="1:40" ht="15.75" x14ac:dyDescent="0.25">
      <c r="A297" s="7" t="s">
        <v>523</v>
      </c>
      <c r="B297" s="7" t="s">
        <v>524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</row>
    <row r="298" spans="1:40" ht="15.75" x14ac:dyDescent="0.25">
      <c r="A298" s="7" t="s">
        <v>525</v>
      </c>
      <c r="B298" s="7" t="s">
        <v>526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</row>
    <row r="299" spans="1:40" ht="15.75" x14ac:dyDescent="0.25">
      <c r="A299" s="7" t="s">
        <v>527</v>
      </c>
      <c r="B299" s="7" t="s">
        <v>528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</row>
    <row r="300" spans="1:40" ht="15.75" x14ac:dyDescent="0.25">
      <c r="A300" s="7" t="s">
        <v>529</v>
      </c>
      <c r="B300" s="7" t="s">
        <v>530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</row>
    <row r="301" spans="1:40" ht="15.75" x14ac:dyDescent="0.25">
      <c r="A301" s="7" t="s">
        <v>531</v>
      </c>
      <c r="B301" s="7" t="s">
        <v>532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</row>
    <row r="302" spans="1:40" ht="15.75" x14ac:dyDescent="0.25">
      <c r="A302" s="7" t="s">
        <v>533</v>
      </c>
      <c r="B302" s="7" t="s">
        <v>534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</row>
    <row r="303" spans="1:40" ht="15.75" x14ac:dyDescent="0.25">
      <c r="A303" s="7" t="s">
        <v>535</v>
      </c>
      <c r="B303" s="7" t="s">
        <v>536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</row>
    <row r="304" spans="1:40" ht="15.75" x14ac:dyDescent="0.25">
      <c r="A304" s="7" t="s">
        <v>537</v>
      </c>
      <c r="B304" s="7" t="s">
        <v>538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</row>
    <row r="305" spans="1:40" ht="15.75" x14ac:dyDescent="0.25">
      <c r="A305" s="7" t="s">
        <v>539</v>
      </c>
      <c r="B305" s="7" t="s">
        <v>540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</row>
    <row r="306" spans="1:40" ht="15.75" x14ac:dyDescent="0.25">
      <c r="A306" s="7" t="s">
        <v>541</v>
      </c>
      <c r="B306" s="7" t="s">
        <v>542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</row>
    <row r="307" spans="1:40" ht="15.75" x14ac:dyDescent="0.25">
      <c r="A307" s="7" t="s">
        <v>543</v>
      </c>
      <c r="B307" s="7" t="s">
        <v>544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0</v>
      </c>
      <c r="AN307">
        <v>0</v>
      </c>
    </row>
    <row r="308" spans="1:40" ht="15.75" x14ac:dyDescent="0.25">
      <c r="A308" s="7" t="s">
        <v>545</v>
      </c>
      <c r="B308" s="7" t="s">
        <v>546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</row>
    <row r="309" spans="1:40" ht="15.75" x14ac:dyDescent="0.25">
      <c r="A309" s="7" t="s">
        <v>547</v>
      </c>
      <c r="B309" s="7" t="s">
        <v>548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</row>
    <row r="310" spans="1:40" ht="15.75" x14ac:dyDescent="0.25">
      <c r="A310" s="7" t="s">
        <v>549</v>
      </c>
      <c r="B310" s="7" t="s">
        <v>550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</row>
    <row r="311" spans="1:40" ht="15.75" x14ac:dyDescent="0.25">
      <c r="A311" s="7" t="s">
        <v>551</v>
      </c>
      <c r="B311" s="7" t="s">
        <v>552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0</v>
      </c>
      <c r="AM311">
        <v>0</v>
      </c>
      <c r="AN311">
        <v>0</v>
      </c>
    </row>
    <row r="312" spans="1:40" ht="15.75" x14ac:dyDescent="0.25">
      <c r="A312" s="7" t="s">
        <v>553</v>
      </c>
      <c r="B312" s="7" t="s">
        <v>554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0</v>
      </c>
      <c r="AN312">
        <v>0</v>
      </c>
    </row>
    <row r="313" spans="1:40" ht="15.75" x14ac:dyDescent="0.25">
      <c r="A313" s="7" t="s">
        <v>555</v>
      </c>
      <c r="B313" s="7" t="s">
        <v>556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0</v>
      </c>
    </row>
    <row r="314" spans="1:40" ht="15.75" x14ac:dyDescent="0.25">
      <c r="A314" s="7" t="s">
        <v>557</v>
      </c>
      <c r="B314" s="7" t="s">
        <v>558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0</v>
      </c>
    </row>
    <row r="315" spans="1:40" ht="15.75" x14ac:dyDescent="0.25">
      <c r="A315" s="7" t="s">
        <v>559</v>
      </c>
      <c r="B315" s="7" t="s">
        <v>560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  <c r="AL315">
        <v>0</v>
      </c>
      <c r="AM315">
        <v>0</v>
      </c>
      <c r="AN315">
        <v>0</v>
      </c>
    </row>
    <row r="316" spans="1:40" ht="15.75" x14ac:dyDescent="0.25">
      <c r="A316" s="7" t="s">
        <v>561</v>
      </c>
      <c r="B316" s="7" t="s">
        <v>562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0</v>
      </c>
      <c r="AN316">
        <v>0</v>
      </c>
    </row>
    <row r="317" spans="1:40" ht="15.75" x14ac:dyDescent="0.25">
      <c r="A317" s="7" t="s">
        <v>563</v>
      </c>
      <c r="B317" s="7" t="s">
        <v>564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0</v>
      </c>
      <c r="AN317">
        <v>0</v>
      </c>
    </row>
    <row r="318" spans="1:40" ht="15.75" x14ac:dyDescent="0.25">
      <c r="A318" s="7" t="s">
        <v>565</v>
      </c>
      <c r="B318" s="7" t="s">
        <v>566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0</v>
      </c>
    </row>
    <row r="319" spans="1:40" ht="15.75" x14ac:dyDescent="0.25">
      <c r="A319" s="7" t="s">
        <v>567</v>
      </c>
      <c r="B319" s="7" t="s">
        <v>568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0</v>
      </c>
    </row>
    <row r="320" spans="1:40" ht="15.75" x14ac:dyDescent="0.25">
      <c r="A320" s="7" t="s">
        <v>569</v>
      </c>
      <c r="B320" s="7" t="s">
        <v>570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0</v>
      </c>
      <c r="AN320">
        <v>0</v>
      </c>
    </row>
    <row r="321" spans="1:40" ht="15.75" x14ac:dyDescent="0.25">
      <c r="A321" s="7" t="s">
        <v>571</v>
      </c>
      <c r="B321" s="7" t="s">
        <v>572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0</v>
      </c>
      <c r="AN321">
        <v>0</v>
      </c>
    </row>
    <row r="322" spans="1:40" ht="15.75" x14ac:dyDescent="0.25">
      <c r="A322" s="7" t="s">
        <v>573</v>
      </c>
      <c r="B322" s="7" t="s">
        <v>574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0</v>
      </c>
      <c r="AN322">
        <v>0</v>
      </c>
    </row>
    <row r="323" spans="1:40" ht="15.75" x14ac:dyDescent="0.25">
      <c r="A323" s="7" t="s">
        <v>575</v>
      </c>
      <c r="B323" s="7" t="s">
        <v>576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0</v>
      </c>
      <c r="AN323">
        <v>0</v>
      </c>
    </row>
    <row r="324" spans="1:40" ht="15.75" x14ac:dyDescent="0.25">
      <c r="A324" s="7" t="s">
        <v>577</v>
      </c>
      <c r="B324" s="7" t="s">
        <v>578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>
        <v>0</v>
      </c>
    </row>
    <row r="325" spans="1:40" ht="15.75" x14ac:dyDescent="0.25">
      <c r="A325" s="7" t="s">
        <v>579</v>
      </c>
      <c r="B325" s="7" t="s">
        <v>580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0</v>
      </c>
      <c r="AN325">
        <v>0</v>
      </c>
    </row>
    <row r="326" spans="1:40" ht="15.75" x14ac:dyDescent="0.25">
      <c r="A326" s="7" t="s">
        <v>581</v>
      </c>
      <c r="B326" s="7" t="s">
        <v>582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0</v>
      </c>
    </row>
    <row r="327" spans="1:40" ht="15.75" x14ac:dyDescent="0.25">
      <c r="A327" s="7" t="s">
        <v>583</v>
      </c>
      <c r="B327" s="7" t="s">
        <v>584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0</v>
      </c>
      <c r="AN327">
        <v>0</v>
      </c>
    </row>
    <row r="328" spans="1:40" ht="15.75" x14ac:dyDescent="0.25">
      <c r="A328" s="7" t="s">
        <v>585</v>
      </c>
      <c r="B328" s="7" t="s">
        <v>586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0</v>
      </c>
      <c r="AN328">
        <v>0</v>
      </c>
    </row>
    <row r="329" spans="1:40" ht="15.75" x14ac:dyDescent="0.25">
      <c r="A329" s="7" t="s">
        <v>587</v>
      </c>
      <c r="B329" s="7" t="s">
        <v>588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</row>
    <row r="330" spans="1:40" ht="15.75" x14ac:dyDescent="0.25">
      <c r="A330" s="7" t="s">
        <v>589</v>
      </c>
      <c r="B330" s="7" t="s">
        <v>590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  <c r="AN330">
        <v>0</v>
      </c>
    </row>
    <row r="331" spans="1:40" ht="15.75" x14ac:dyDescent="0.25">
      <c r="A331" s="7" t="s">
        <v>591</v>
      </c>
      <c r="B331" s="7" t="s">
        <v>592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0</v>
      </c>
      <c r="AN331">
        <v>0</v>
      </c>
    </row>
    <row r="332" spans="1:40" ht="15.75" x14ac:dyDescent="0.25">
      <c r="A332" s="7" t="s">
        <v>593</v>
      </c>
      <c r="B332" s="7" t="s">
        <v>594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  <c r="AN332">
        <v>0</v>
      </c>
    </row>
    <row r="333" spans="1:40" ht="15.75" x14ac:dyDescent="0.25">
      <c r="A333" s="7" t="s">
        <v>595</v>
      </c>
      <c r="B333" s="7" t="s">
        <v>596</v>
      </c>
      <c r="C333" s="8">
        <v>6</v>
      </c>
      <c r="D333" s="8">
        <v>6</v>
      </c>
      <c r="E333">
        <v>529.77499999999998</v>
      </c>
      <c r="F333">
        <v>0</v>
      </c>
      <c r="G333">
        <v>680.41099999999994</v>
      </c>
      <c r="H333">
        <v>0</v>
      </c>
      <c r="I333">
        <v>236.93899999999999</v>
      </c>
      <c r="J333">
        <v>42.893000000000001</v>
      </c>
      <c r="K333">
        <v>298.286</v>
      </c>
      <c r="L333">
        <v>4.8650000000000002</v>
      </c>
      <c r="M333">
        <v>55.968000000000004</v>
      </c>
      <c r="N333">
        <v>20.117999999999999</v>
      </c>
      <c r="O333">
        <v>0</v>
      </c>
      <c r="P333">
        <v>128.80099999999999</v>
      </c>
      <c r="Q333">
        <v>162</v>
      </c>
      <c r="R333">
        <v>105.806</v>
      </c>
      <c r="S333">
        <v>2.714</v>
      </c>
      <c r="T333">
        <v>0</v>
      </c>
      <c r="U333">
        <v>0.64400000000000002</v>
      </c>
      <c r="V333">
        <v>826.053</v>
      </c>
      <c r="W333">
        <v>2.31</v>
      </c>
      <c r="X333">
        <v>2.1030000000000002</v>
      </c>
      <c r="Y333">
        <v>0</v>
      </c>
      <c r="Z333">
        <v>57.942999999999998</v>
      </c>
      <c r="AA333">
        <v>0.09</v>
      </c>
      <c r="AB333">
        <v>247.37899999999999</v>
      </c>
      <c r="AC333">
        <v>55.804000000000002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0.35099999999999998</v>
      </c>
      <c r="AK333">
        <v>0.17599999999999999</v>
      </c>
      <c r="AL333">
        <v>0</v>
      </c>
      <c r="AM333">
        <v>0</v>
      </c>
      <c r="AN333">
        <v>0</v>
      </c>
    </row>
    <row r="334" spans="1:40" ht="15.75" x14ac:dyDescent="0.25">
      <c r="A334" s="7" t="s">
        <v>597</v>
      </c>
      <c r="B334" s="7" t="s">
        <v>598</v>
      </c>
      <c r="C334" s="8">
        <v>6</v>
      </c>
      <c r="D334" s="8">
        <v>6</v>
      </c>
      <c r="E334">
        <v>-57.478000000000002</v>
      </c>
      <c r="F334">
        <v>-271.30500000000001</v>
      </c>
      <c r="G334">
        <v>-174.57</v>
      </c>
      <c r="H334">
        <v>-7.0529999999999999</v>
      </c>
      <c r="I334">
        <v>-72.165999999999997</v>
      </c>
      <c r="J334">
        <v>-56.999000000000002</v>
      </c>
      <c r="K334">
        <v>-88.662999999999997</v>
      </c>
      <c r="L334">
        <v>-344.21699999999998</v>
      </c>
      <c r="M334">
        <v>-13.314</v>
      </c>
      <c r="N334">
        <v>-20.584</v>
      </c>
      <c r="O334">
        <v>-43.68</v>
      </c>
      <c r="P334">
        <v>-126.014</v>
      </c>
      <c r="Q334">
        <v>-67.731999999999999</v>
      </c>
      <c r="R334">
        <v>-23.763999999999999</v>
      </c>
      <c r="S334">
        <v>-148.917</v>
      </c>
      <c r="T334">
        <v>-55.424999999999997</v>
      </c>
      <c r="U334">
        <v>-8.83</v>
      </c>
      <c r="V334">
        <v>-9.0269999999999992</v>
      </c>
      <c r="W334">
        <v>-3.01</v>
      </c>
      <c r="X334">
        <v>-0.378</v>
      </c>
      <c r="Y334">
        <v>-1.5980000000000001</v>
      </c>
      <c r="Z334">
        <v>-8.4019999999999992</v>
      </c>
      <c r="AA334">
        <v>-5.07</v>
      </c>
      <c r="AB334">
        <v>-31.347999999999999</v>
      </c>
      <c r="AC334">
        <v>-44.423999999999999</v>
      </c>
      <c r="AD334">
        <v>-13.99</v>
      </c>
      <c r="AE334">
        <v>-15.997</v>
      </c>
      <c r="AF334">
        <v>-12.308</v>
      </c>
      <c r="AG334">
        <v>-21.463999999999999</v>
      </c>
      <c r="AH334">
        <v>-13.321</v>
      </c>
      <c r="AI334">
        <v>-4.6500000000000004</v>
      </c>
      <c r="AJ334">
        <v>-17.876000000000001</v>
      </c>
      <c r="AK334">
        <v>-3.2290000000000001</v>
      </c>
      <c r="AL334">
        <v>-151.744</v>
      </c>
      <c r="AM334">
        <v>-4.6440000000000001</v>
      </c>
      <c r="AN334">
        <v>-10.054</v>
      </c>
    </row>
    <row r="335" spans="1:40" ht="15.75" x14ac:dyDescent="0.25">
      <c r="A335" s="7" t="s">
        <v>599</v>
      </c>
      <c r="B335" s="7" t="s">
        <v>600</v>
      </c>
      <c r="C335" s="8">
        <v>6</v>
      </c>
      <c r="D335" s="8">
        <v>6</v>
      </c>
      <c r="E335">
        <v>-5.54</v>
      </c>
      <c r="F335">
        <v>-8.9339999999999993</v>
      </c>
      <c r="G335">
        <v>-8.9390000000000001</v>
      </c>
      <c r="H335">
        <v>-0.12</v>
      </c>
      <c r="I335">
        <v>-0.36899999999999999</v>
      </c>
      <c r="J335">
        <v>-41.662999999999997</v>
      </c>
      <c r="K335">
        <v>-0.316</v>
      </c>
      <c r="L335">
        <v>-0.35099999999999998</v>
      </c>
      <c r="M335">
        <v>-1.008</v>
      </c>
      <c r="N335">
        <v>-2.5779999999999998</v>
      </c>
      <c r="O335">
        <v>0</v>
      </c>
      <c r="P335">
        <v>-5.6539999999999999</v>
      </c>
      <c r="Q335">
        <v>-22.262</v>
      </c>
      <c r="R335">
        <v>-3.08</v>
      </c>
      <c r="S335">
        <v>-38.938000000000002</v>
      </c>
      <c r="T335">
        <v>-16.547999999999998</v>
      </c>
      <c r="U335">
        <v>-0.6</v>
      </c>
      <c r="V335">
        <v>-76.706999999999994</v>
      </c>
      <c r="W335">
        <v>-22.738</v>
      </c>
      <c r="X335">
        <v>-1.03</v>
      </c>
      <c r="Y335">
        <v>-16.861999999999998</v>
      </c>
      <c r="Z335">
        <v>0</v>
      </c>
      <c r="AA335">
        <v>0</v>
      </c>
      <c r="AB335">
        <v>0</v>
      </c>
      <c r="AC335">
        <v>-0.67500000000000004</v>
      </c>
      <c r="AD335">
        <v>-5.1909999999999998</v>
      </c>
      <c r="AE335">
        <v>-17.582999999999998</v>
      </c>
      <c r="AF335">
        <v>0</v>
      </c>
      <c r="AG335">
        <v>-2E-3</v>
      </c>
      <c r="AH335">
        <v>-2.1970000000000001</v>
      </c>
      <c r="AI335">
        <v>-2.4620000000000002</v>
      </c>
      <c r="AJ335">
        <v>0</v>
      </c>
      <c r="AK335">
        <v>-5.65</v>
      </c>
      <c r="AL335">
        <v>0</v>
      </c>
      <c r="AM335">
        <v>0</v>
      </c>
      <c r="AN335">
        <v>-1.0569999999999999</v>
      </c>
    </row>
    <row r="336" spans="1:40" ht="15.75" x14ac:dyDescent="0.25">
      <c r="A336" s="7" t="s">
        <v>601</v>
      </c>
      <c r="B336" s="7" t="s">
        <v>602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N336">
        <v>0</v>
      </c>
    </row>
    <row r="337" spans="1:40" ht="15.75" x14ac:dyDescent="0.25">
      <c r="A337" s="7" t="s">
        <v>603</v>
      </c>
      <c r="B337" s="7" t="s">
        <v>604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0</v>
      </c>
      <c r="AN337">
        <v>0</v>
      </c>
    </row>
    <row r="338" spans="1:40" ht="15.75" x14ac:dyDescent="0.25">
      <c r="A338" s="7" t="s">
        <v>605</v>
      </c>
      <c r="B338" s="7" t="s">
        <v>606</v>
      </c>
      <c r="C338" s="7"/>
      <c r="D338" s="7"/>
      <c r="E338">
        <v>118745.747</v>
      </c>
      <c r="F338">
        <v>563068.84900000005</v>
      </c>
      <c r="G338">
        <v>358990.364</v>
      </c>
      <c r="H338">
        <v>16509.208999999999</v>
      </c>
      <c r="I338">
        <v>145828.40299999999</v>
      </c>
      <c r="J338">
        <v>113049.829</v>
      </c>
      <c r="K338">
        <v>156993.27499999999</v>
      </c>
      <c r="L338">
        <v>681678.2</v>
      </c>
      <c r="M338">
        <v>46778.563999999998</v>
      </c>
      <c r="N338">
        <v>72805.216</v>
      </c>
      <c r="O338">
        <v>88575.452000000005</v>
      </c>
      <c r="P338">
        <v>248498.49100000001</v>
      </c>
      <c r="Q338">
        <v>144256.78400000001</v>
      </c>
      <c r="R338">
        <v>53138.904999999999</v>
      </c>
      <c r="S338">
        <v>294390.21500000003</v>
      </c>
      <c r="T338">
        <v>109349.326</v>
      </c>
      <c r="U338">
        <v>19607.402999999998</v>
      </c>
      <c r="V338">
        <v>539902.93099999998</v>
      </c>
      <c r="W338">
        <v>410657.864</v>
      </c>
      <c r="X338">
        <v>20834.499</v>
      </c>
      <c r="Y338">
        <v>607352.80000000005</v>
      </c>
      <c r="Z338">
        <v>16121.605</v>
      </c>
      <c r="AA338">
        <v>10447.216</v>
      </c>
      <c r="AB338">
        <v>244023.00599999999</v>
      </c>
      <c r="AC338">
        <v>122944.198</v>
      </c>
      <c r="AD338">
        <v>29643.55</v>
      </c>
      <c r="AE338">
        <v>33062.923999999999</v>
      </c>
      <c r="AF338">
        <v>18103.949000000001</v>
      </c>
      <c r="AG338">
        <v>34734.175999999999</v>
      </c>
      <c r="AH338">
        <v>25293.421999999999</v>
      </c>
      <c r="AI338">
        <v>7845.866</v>
      </c>
      <c r="AJ338">
        <v>37514.023999999998</v>
      </c>
      <c r="AK338">
        <v>6092.223</v>
      </c>
      <c r="AL338">
        <v>20423.056</v>
      </c>
      <c r="AM338">
        <v>8989.241</v>
      </c>
      <c r="AN338">
        <v>20609.341</v>
      </c>
    </row>
    <row r="340" spans="1:40" ht="15.75" x14ac:dyDescent="0.25">
      <c r="A340" s="7" t="s">
        <v>607</v>
      </c>
      <c r="E340">
        <f t="shared" ref="E340:AK340" si="0">SUM(E5:E337)-E338</f>
        <v>0</v>
      </c>
      <c r="F340">
        <f t="shared" si="0"/>
        <v>0</v>
      </c>
      <c r="G340">
        <f t="shared" si="0"/>
        <v>0</v>
      </c>
      <c r="H340">
        <f t="shared" si="0"/>
        <v>0</v>
      </c>
      <c r="I340">
        <f t="shared" si="0"/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>SUM(P5:P337)-P338</f>
        <v>0</v>
      </c>
      <c r="Q340">
        <f t="shared" si="0"/>
        <v>0</v>
      </c>
      <c r="R340">
        <f t="shared" si="0"/>
        <v>0</v>
      </c>
      <c r="S340">
        <f t="shared" si="0"/>
        <v>0</v>
      </c>
      <c r="T340">
        <f t="shared" si="0"/>
        <v>0</v>
      </c>
      <c r="U340">
        <f>SUM(U5:U337)-U338</f>
        <v>0</v>
      </c>
      <c r="V340">
        <f t="shared" si="0"/>
        <v>0</v>
      </c>
      <c r="W340">
        <f t="shared" si="0"/>
        <v>0</v>
      </c>
      <c r="X340">
        <f t="shared" si="0"/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 t="shared" si="0"/>
        <v>0</v>
      </c>
      <c r="AH340">
        <f t="shared" si="0"/>
        <v>0</v>
      </c>
      <c r="AI340">
        <f t="shared" si="0"/>
        <v>0</v>
      </c>
      <c r="AJ340">
        <f t="shared" si="0"/>
        <v>0</v>
      </c>
      <c r="AK340">
        <f t="shared" si="0"/>
        <v>0</v>
      </c>
      <c r="AL340">
        <f>SUM(AL5:AL337)-AL338</f>
        <v>0</v>
      </c>
      <c r="AM340">
        <f>SUM(AM5:AM337)-AM338</f>
        <v>0</v>
      </c>
      <c r="AN340">
        <f>SUM(AN5:AN337)-AN338</f>
        <v>0</v>
      </c>
    </row>
    <row r="342" spans="1:40" x14ac:dyDescent="0.2">
      <c r="A342" t="s">
        <v>608</v>
      </c>
      <c r="D342">
        <v>1</v>
      </c>
      <c r="E342" s="11">
        <f t="shared" ref="E342:AK342" si="1">SUMIF($D$4:$D$336,$D$342,E4:E336)</f>
        <v>1910.2240000000002</v>
      </c>
      <c r="F342" s="11">
        <f t="shared" si="1"/>
        <v>93191.756000000008</v>
      </c>
      <c r="G342" s="11">
        <f t="shared" si="1"/>
        <v>10945.847</v>
      </c>
      <c r="H342" s="11">
        <f t="shared" si="1"/>
        <v>173.93</v>
      </c>
      <c r="I342" s="11">
        <f t="shared" si="1"/>
        <v>4344.9970000000003</v>
      </c>
      <c r="J342" s="11">
        <f t="shared" si="1"/>
        <v>6264.4409999999989</v>
      </c>
      <c r="K342" s="11">
        <f t="shared" si="1"/>
        <v>1807.752</v>
      </c>
      <c r="L342" s="11">
        <f t="shared" si="1"/>
        <v>112953.65199999999</v>
      </c>
      <c r="M342" s="11">
        <f t="shared" si="1"/>
        <v>991.423</v>
      </c>
      <c r="N342" s="11">
        <f t="shared" si="1"/>
        <v>1422.873</v>
      </c>
      <c r="O342" s="11">
        <f t="shared" si="1"/>
        <v>5098.6099999999997</v>
      </c>
      <c r="P342" s="11">
        <f>SUMIF($D$4:$D$336,$D$342,P4:P336)</f>
        <v>7287.7030000000004</v>
      </c>
      <c r="Q342" s="11">
        <f t="shared" si="1"/>
        <v>2130.8530000000001</v>
      </c>
      <c r="R342" s="11">
        <f t="shared" si="1"/>
        <v>2263.893</v>
      </c>
      <c r="S342" s="11">
        <f t="shared" si="1"/>
        <v>15776.314</v>
      </c>
      <c r="T342" s="11">
        <f t="shared" si="1"/>
        <v>20336.402000000002</v>
      </c>
      <c r="U342" s="11">
        <f>SUMIF($D$4:$D$336,$D$342,U4:U336)</f>
        <v>597.91899999999998</v>
      </c>
      <c r="V342" s="11">
        <f t="shared" si="1"/>
        <v>9700.2500000000018</v>
      </c>
      <c r="W342" s="11">
        <f t="shared" si="1"/>
        <v>34493.822</v>
      </c>
      <c r="X342" s="11">
        <f t="shared" si="1"/>
        <v>532.18200000000002</v>
      </c>
      <c r="Y342" s="11">
        <f t="shared" si="1"/>
        <v>129196.78700000001</v>
      </c>
      <c r="Z342" s="11">
        <f t="shared" si="1"/>
        <v>270.40999999999997</v>
      </c>
      <c r="AA342" s="11">
        <f t="shared" si="1"/>
        <v>197.71399999999997</v>
      </c>
      <c r="AB342" s="11">
        <f t="shared" si="1"/>
        <v>9314.1790000000001</v>
      </c>
      <c r="AC342" s="11">
        <f t="shared" si="1"/>
        <v>1220.54</v>
      </c>
      <c r="AD342" s="11">
        <f t="shared" si="1"/>
        <v>5346.2280000000001</v>
      </c>
      <c r="AE342" s="11">
        <f t="shared" si="1"/>
        <v>5525.0029999999997</v>
      </c>
      <c r="AF342" s="11">
        <f t="shared" si="1"/>
        <v>1142.4100000000001</v>
      </c>
      <c r="AG342" s="11">
        <f t="shared" si="1"/>
        <v>6884.4879999999994</v>
      </c>
      <c r="AH342" s="11">
        <f t="shared" si="1"/>
        <v>4260.6610000000001</v>
      </c>
      <c r="AI342" s="11">
        <f t="shared" si="1"/>
        <v>938.596</v>
      </c>
      <c r="AJ342" s="11">
        <f t="shared" si="1"/>
        <v>777.80600000000004</v>
      </c>
      <c r="AK342" s="11">
        <f t="shared" si="1"/>
        <v>222.476</v>
      </c>
      <c r="AL342" s="11">
        <f>SUMIF($D$4:$D$336,$D$342,AL4:AL336)</f>
        <v>2088</v>
      </c>
      <c r="AM342" s="11">
        <f>SUMIF($D$4:$D$336,$D$342,AM4:AM336)</f>
        <v>1465.4660000000001</v>
      </c>
      <c r="AN342" s="11">
        <f>SUMIF($D$4:$D$336,$D$342,AN4:AN336)</f>
        <v>536.54999999999995</v>
      </c>
    </row>
    <row r="343" spans="1:40" x14ac:dyDescent="0.2">
      <c r="A343" t="s">
        <v>609</v>
      </c>
      <c r="D343">
        <v>2</v>
      </c>
      <c r="E343" s="11">
        <f t="shared" ref="E343:AK343" si="2">SUMIF($D$4:$D$336,$D$343,E4:E336)</f>
        <v>42645.714999999997</v>
      </c>
      <c r="F343" s="11">
        <f t="shared" si="2"/>
        <v>49424.885000000002</v>
      </c>
      <c r="G343" s="11">
        <f t="shared" si="2"/>
        <v>82084.097000000009</v>
      </c>
      <c r="H343" s="11">
        <f t="shared" si="2"/>
        <v>15877.573</v>
      </c>
      <c r="I343" s="11">
        <f t="shared" si="2"/>
        <v>46655.586000000003</v>
      </c>
      <c r="J343" s="11">
        <f t="shared" si="2"/>
        <v>21036.843000000001</v>
      </c>
      <c r="K343" s="11">
        <f t="shared" si="2"/>
        <v>62362.216</v>
      </c>
      <c r="L343" s="11">
        <f t="shared" si="2"/>
        <v>53637.194000000003</v>
      </c>
      <c r="M343" s="11">
        <f t="shared" si="2"/>
        <v>43208.594000000005</v>
      </c>
      <c r="N343" s="11">
        <f t="shared" si="2"/>
        <v>27358.53</v>
      </c>
      <c r="O343" s="11">
        <f t="shared" si="2"/>
        <v>0</v>
      </c>
      <c r="P343" s="11">
        <f>SUMIF($D$4:$D$336,$D$343,P4:P336)</f>
        <v>54278.807000000001</v>
      </c>
      <c r="Q343" s="11">
        <f t="shared" si="2"/>
        <v>31896.425000000003</v>
      </c>
      <c r="R343" s="11">
        <f t="shared" si="2"/>
        <v>16814.431</v>
      </c>
      <c r="S343" s="11">
        <f t="shared" si="2"/>
        <v>0</v>
      </c>
      <c r="T343" s="11">
        <f t="shared" si="2"/>
        <v>36995.710999999996</v>
      </c>
      <c r="U343" s="11">
        <f>SUMIF($D$4:$D$336,$D$343,U4:U336)</f>
        <v>0</v>
      </c>
      <c r="V343" s="11">
        <f t="shared" si="2"/>
        <v>179808.38500000001</v>
      </c>
      <c r="W343" s="11">
        <f t="shared" si="2"/>
        <v>1613.6590000000001</v>
      </c>
      <c r="X343" s="11">
        <f t="shared" si="2"/>
        <v>4804.7849999999999</v>
      </c>
      <c r="Y343" s="11">
        <f t="shared" si="2"/>
        <v>184717.30800000002</v>
      </c>
      <c r="Z343" s="11">
        <f t="shared" si="2"/>
        <v>7097.0720000000001</v>
      </c>
      <c r="AA343" s="11">
        <f t="shared" si="2"/>
        <v>0</v>
      </c>
      <c r="AB343" s="11">
        <f t="shared" si="2"/>
        <v>72714.22</v>
      </c>
      <c r="AC343" s="11">
        <f t="shared" si="2"/>
        <v>26757.053</v>
      </c>
      <c r="AD343" s="11">
        <f t="shared" si="2"/>
        <v>3590.1969999999997</v>
      </c>
      <c r="AE343" s="11">
        <f t="shared" si="2"/>
        <v>3839.384</v>
      </c>
      <c r="AF343" s="11">
        <f t="shared" si="2"/>
        <v>3069.5940000000001</v>
      </c>
      <c r="AG343" s="11">
        <f t="shared" si="2"/>
        <v>10340.026</v>
      </c>
      <c r="AH343" s="11">
        <f t="shared" si="2"/>
        <v>3807.61</v>
      </c>
      <c r="AI343" s="11">
        <f t="shared" si="2"/>
        <v>1467.896</v>
      </c>
      <c r="AJ343" s="11">
        <f t="shared" si="2"/>
        <v>0</v>
      </c>
      <c r="AK343" s="11">
        <f t="shared" si="2"/>
        <v>0</v>
      </c>
      <c r="AL343" s="11">
        <f>SUMIF($D$4:$D$336,$D$343,AL4:AL336)</f>
        <v>8437.844000000001</v>
      </c>
      <c r="AM343" s="11">
        <f>SUMIF($D$4:$D$336,$D$343,AM4:AM336)</f>
        <v>1482.0239999999999</v>
      </c>
      <c r="AN343" s="11">
        <f>SUMIF($D$4:$D$336,$D$343,AN4:AN336)</f>
        <v>0</v>
      </c>
    </row>
    <row r="344" spans="1:40" x14ac:dyDescent="0.2">
      <c r="A344" t="s">
        <v>610</v>
      </c>
      <c r="D344">
        <v>3</v>
      </c>
      <c r="E344" s="11">
        <f t="shared" ref="E344:AK344" si="3">SUMIF($D$4:$D$336,$D$344,E4:E336)</f>
        <v>52231.365000000005</v>
      </c>
      <c r="F344" s="11">
        <f t="shared" si="3"/>
        <v>0</v>
      </c>
      <c r="G344" s="11">
        <f t="shared" si="3"/>
        <v>82830.260000000009</v>
      </c>
      <c r="H344" s="11">
        <f t="shared" si="3"/>
        <v>464.87900000000002</v>
      </c>
      <c r="I344" s="11">
        <f t="shared" si="3"/>
        <v>47425.866999999998</v>
      </c>
      <c r="J344" s="11">
        <f t="shared" si="3"/>
        <v>22266.031000000003</v>
      </c>
      <c r="K344" s="11">
        <f t="shared" si="3"/>
        <v>63434.725999999995</v>
      </c>
      <c r="L344" s="11">
        <f t="shared" si="3"/>
        <v>0</v>
      </c>
      <c r="M344" s="11">
        <f t="shared" si="3"/>
        <v>1118.9270000000001</v>
      </c>
      <c r="N344" s="11">
        <f t="shared" si="3"/>
        <v>25318.080999999998</v>
      </c>
      <c r="O344" s="11">
        <f t="shared" si="3"/>
        <v>0</v>
      </c>
      <c r="P344" s="11">
        <f>SUMIF($D$4:$D$336,$D$344,P4:P336)</f>
        <v>60469.928000000007</v>
      </c>
      <c r="Q344" s="11">
        <f t="shared" si="3"/>
        <v>34534.375</v>
      </c>
      <c r="R344" s="11">
        <f t="shared" si="3"/>
        <v>20309.149000000001</v>
      </c>
      <c r="S344" s="11">
        <f t="shared" si="3"/>
        <v>0</v>
      </c>
      <c r="T344" s="11">
        <f t="shared" si="3"/>
        <v>0</v>
      </c>
      <c r="U344" s="11">
        <f>SUMIF($D$4:$D$336,$D$344,U4:U336)</f>
        <v>7580.4089999999997</v>
      </c>
      <c r="V344" s="11">
        <f t="shared" si="3"/>
        <v>182660.70500000002</v>
      </c>
      <c r="W344" s="11">
        <f t="shared" si="3"/>
        <v>0</v>
      </c>
      <c r="X344" s="11">
        <f t="shared" si="3"/>
        <v>4699.2400000000007</v>
      </c>
      <c r="Y344" s="11">
        <f t="shared" si="3"/>
        <v>0</v>
      </c>
      <c r="Z344" s="11">
        <f t="shared" si="3"/>
        <v>6895.4400000000005</v>
      </c>
      <c r="AA344" s="11">
        <f t="shared" si="3"/>
        <v>0</v>
      </c>
      <c r="AB344" s="11">
        <f t="shared" si="3"/>
        <v>66275.207999999999</v>
      </c>
      <c r="AC344" s="11">
        <f t="shared" si="3"/>
        <v>30279.740999999998</v>
      </c>
      <c r="AD344" s="11">
        <f t="shared" si="3"/>
        <v>0</v>
      </c>
      <c r="AE344" s="11">
        <f t="shared" si="3"/>
        <v>0</v>
      </c>
      <c r="AF344" s="11">
        <f t="shared" si="3"/>
        <v>469.29300000000001</v>
      </c>
      <c r="AG344" s="11">
        <f t="shared" si="3"/>
        <v>480.44400000000002</v>
      </c>
      <c r="AH344" s="11">
        <f t="shared" si="3"/>
        <v>0</v>
      </c>
      <c r="AI344" s="11">
        <f t="shared" si="3"/>
        <v>0</v>
      </c>
      <c r="AJ344" s="11">
        <f t="shared" si="3"/>
        <v>0</v>
      </c>
      <c r="AK344" s="11">
        <f t="shared" si="3"/>
        <v>2040.444</v>
      </c>
      <c r="AL344" s="11">
        <f>SUMIF($D$4:$D$336,$D$344,AL4:AL336)</f>
        <v>0</v>
      </c>
      <c r="AM344" s="11">
        <f>SUMIF($D$4:$D$336,$D$344,AM4:AM336)</f>
        <v>248.82</v>
      </c>
      <c r="AN344" s="11">
        <f>SUMIF($D$4:$D$336,$D$344,AN4:AN336)</f>
        <v>0</v>
      </c>
    </row>
    <row r="345" spans="1:40" x14ac:dyDescent="0.2">
      <c r="A345" t="s">
        <v>611</v>
      </c>
      <c r="B345">
        <v>7</v>
      </c>
      <c r="D345">
        <v>4</v>
      </c>
      <c r="E345" s="11">
        <f t="shared" ref="E345:AK345" si="4">SUMIF($D$4:$D$336,$D$345,E4:E336)</f>
        <v>13024.727999999999</v>
      </c>
      <c r="F345" s="11">
        <f t="shared" si="4"/>
        <v>420042.484</v>
      </c>
      <c r="G345" s="11">
        <f t="shared" si="4"/>
        <v>178634.38400000002</v>
      </c>
      <c r="H345" s="11">
        <f t="shared" si="4"/>
        <v>0</v>
      </c>
      <c r="I345" s="11">
        <f t="shared" si="4"/>
        <v>47182.925999999999</v>
      </c>
      <c r="J345" s="11">
        <f t="shared" si="4"/>
        <v>63511.611999999994</v>
      </c>
      <c r="K345" s="11">
        <f t="shared" si="4"/>
        <v>16601.561999999998</v>
      </c>
      <c r="L345" s="11">
        <f t="shared" si="4"/>
        <v>513517.15</v>
      </c>
      <c r="M345" s="11">
        <f t="shared" si="4"/>
        <v>177.39</v>
      </c>
      <c r="N345" s="11">
        <f t="shared" si="4"/>
        <v>17843.452000000001</v>
      </c>
      <c r="O345" s="11">
        <f t="shared" si="4"/>
        <v>83427.54800000001</v>
      </c>
      <c r="P345" s="11">
        <f>SUMIF($D$4:$D$336,$D$345,P4:P336)</f>
        <v>120012.36799999999</v>
      </c>
      <c r="Q345" s="11">
        <f t="shared" si="4"/>
        <v>71390.202999999994</v>
      </c>
      <c r="R345" s="11">
        <f t="shared" si="4"/>
        <v>12683.01</v>
      </c>
      <c r="S345" s="11">
        <f t="shared" si="4"/>
        <v>278335.99600000004</v>
      </c>
      <c r="T345" s="11">
        <f t="shared" si="4"/>
        <v>51935.61</v>
      </c>
      <c r="U345" s="11">
        <f>SUMIF($D$4:$D$336,$D$345,U4:U336)</f>
        <v>11437.861000000001</v>
      </c>
      <c r="V345" s="11">
        <f t="shared" si="4"/>
        <v>166510.158</v>
      </c>
      <c r="W345" s="11">
        <f t="shared" si="4"/>
        <v>374573.821</v>
      </c>
      <c r="X345" s="11">
        <f t="shared" si="4"/>
        <v>10782.422999999999</v>
      </c>
      <c r="Y345" s="11">
        <f t="shared" si="4"/>
        <v>293457.16500000004</v>
      </c>
      <c r="Z345" s="11">
        <f t="shared" si="4"/>
        <v>1809.1420000000003</v>
      </c>
      <c r="AA345" s="11">
        <f t="shared" si="4"/>
        <v>10254.481999999998</v>
      </c>
      <c r="AB345" s="11">
        <f t="shared" si="4"/>
        <v>95503.368000000002</v>
      </c>
      <c r="AC345" s="11">
        <f t="shared" si="4"/>
        <v>62643.933999999994</v>
      </c>
      <c r="AD345" s="11">
        <f t="shared" si="4"/>
        <v>20726.306</v>
      </c>
      <c r="AE345" s="11">
        <f t="shared" si="4"/>
        <v>23732.117000000002</v>
      </c>
      <c r="AF345" s="11">
        <f t="shared" si="4"/>
        <v>13434.96</v>
      </c>
      <c r="AG345" s="11">
        <f t="shared" si="4"/>
        <v>17050.684000000001</v>
      </c>
      <c r="AH345" s="11">
        <f t="shared" si="4"/>
        <v>17240.669000000002</v>
      </c>
      <c r="AI345" s="11">
        <f t="shared" si="4"/>
        <v>5446.4859999999999</v>
      </c>
      <c r="AJ345" s="11">
        <f t="shared" si="4"/>
        <v>36753.743000000002</v>
      </c>
      <c r="AK345" s="11">
        <f t="shared" si="4"/>
        <v>3810.9989999999998</v>
      </c>
      <c r="AL345" s="11">
        <f>SUMIF($D$4:$D$336,$D$345,AL4:AL336)</f>
        <v>10048.956</v>
      </c>
      <c r="AM345" s="11">
        <f>SUMIF($D$4:$D$336,$D$345,AM4:AM336)</f>
        <v>5797.5749999999998</v>
      </c>
      <c r="AN345" s="11">
        <f>SUMIF($D$4:$D$336,$D$345,AN4:AN336)</f>
        <v>20083.902000000002</v>
      </c>
    </row>
    <row r="346" spans="1:40" x14ac:dyDescent="0.2">
      <c r="A346" t="s">
        <v>612</v>
      </c>
      <c r="D346">
        <v>5</v>
      </c>
      <c r="E346" s="11">
        <f t="shared" ref="E346:AK346" si="5">SUMIF($D$4:$D$336,$D$346,E4:E336)</f>
        <v>7717.9229999999998</v>
      </c>
      <c r="F346" s="11">
        <f t="shared" si="5"/>
        <v>0</v>
      </c>
      <c r="G346" s="11">
        <f t="shared" si="5"/>
        <v>3910.261</v>
      </c>
      <c r="H346" s="11">
        <f t="shared" si="5"/>
        <v>0</v>
      </c>
      <c r="I346" s="11">
        <f t="shared" si="5"/>
        <v>0</v>
      </c>
      <c r="J346" s="11">
        <f t="shared" si="5"/>
        <v>16.960999999999999</v>
      </c>
      <c r="K346" s="11">
        <f t="shared" si="5"/>
        <v>11634.415000000001</v>
      </c>
      <c r="L346" s="11">
        <f t="shared" si="5"/>
        <v>1909.9069999999999</v>
      </c>
      <c r="M346" s="11">
        <f t="shared" si="5"/>
        <v>1240.5840000000001</v>
      </c>
      <c r="N346" s="11">
        <f t="shared" si="5"/>
        <v>832.55</v>
      </c>
      <c r="O346" s="11">
        <f t="shared" si="5"/>
        <v>69.911000000000001</v>
      </c>
      <c r="P346" s="11">
        <f>SUMIF($D$4:$D$336,$D$346,P4:P336)</f>
        <v>6452.5519999999997</v>
      </c>
      <c r="Q346" s="11">
        <f t="shared" si="5"/>
        <v>4172.2330000000002</v>
      </c>
      <c r="R346" s="11">
        <f t="shared" si="5"/>
        <v>933.625</v>
      </c>
      <c r="S346" s="11">
        <f t="shared" si="5"/>
        <v>463.04599999999999</v>
      </c>
      <c r="T346" s="11">
        <f t="shared" si="5"/>
        <v>153.57599999999999</v>
      </c>
      <c r="U346" s="11">
        <f>SUMIF($D$4:$D$336,$D$346,U4:U336)</f>
        <v>0</v>
      </c>
      <c r="V346" s="11">
        <f t="shared" si="5"/>
        <v>0</v>
      </c>
      <c r="W346" s="11">
        <f t="shared" si="5"/>
        <v>0</v>
      </c>
      <c r="X346" s="11">
        <f t="shared" si="5"/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680.55</v>
      </c>
      <c r="AD346" s="11">
        <f t="shared" si="5"/>
        <v>0</v>
      </c>
      <c r="AE346" s="11">
        <f t="shared" si="5"/>
        <v>0</v>
      </c>
      <c r="AF346" s="11">
        <f t="shared" si="5"/>
        <v>0</v>
      </c>
      <c r="AG346" s="11">
        <f t="shared" si="5"/>
        <v>0</v>
      </c>
      <c r="AH346" s="11">
        <f t="shared" si="5"/>
        <v>0</v>
      </c>
      <c r="AI346" s="11">
        <f t="shared" si="5"/>
        <v>0</v>
      </c>
      <c r="AJ346" s="11">
        <f t="shared" si="5"/>
        <v>0</v>
      </c>
      <c r="AK346" s="11">
        <f t="shared" si="5"/>
        <v>27.007000000000001</v>
      </c>
      <c r="AL346" s="11">
        <f>SUMIF($D$4:$D$336,$D$346,AL4:AL336)</f>
        <v>0</v>
      </c>
      <c r="AM346" s="11">
        <f>SUMIF($D$4:$D$336,$D$346,AM4:AM336)</f>
        <v>0</v>
      </c>
      <c r="AN346" s="11">
        <f>SUMIF($D$4:$D$336,$D$346,AN4:AN336)</f>
        <v>0</v>
      </c>
    </row>
    <row r="347" spans="1:40" x14ac:dyDescent="0.2">
      <c r="A347" t="s">
        <v>613</v>
      </c>
      <c r="B347">
        <v>7</v>
      </c>
      <c r="D347">
        <v>6</v>
      </c>
      <c r="E347" s="11">
        <f t="shared" ref="E347:AK347" si="6">SUMIF($D$4:$D$336,$D$347,E4:E336)+SUMIF($D$4:$D$336,$B$347,E4:E336)</f>
        <v>1215.7919999999999</v>
      </c>
      <c r="F347" s="11">
        <f t="shared" si="6"/>
        <v>409.72399999999993</v>
      </c>
      <c r="G347" s="11">
        <f t="shared" si="6"/>
        <v>585.51499999999999</v>
      </c>
      <c r="H347" s="11">
        <f t="shared" si="6"/>
        <v>-7.173</v>
      </c>
      <c r="I347" s="11">
        <f t="shared" si="6"/>
        <v>219.02700000000002</v>
      </c>
      <c r="J347" s="11">
        <f t="shared" si="6"/>
        <v>-46.058999999999997</v>
      </c>
      <c r="K347" s="11">
        <f t="shared" si="6"/>
        <v>1152.604</v>
      </c>
      <c r="L347" s="11">
        <f t="shared" si="6"/>
        <v>-339.70299999999997</v>
      </c>
      <c r="M347" s="11">
        <f t="shared" si="6"/>
        <v>41.646000000000001</v>
      </c>
      <c r="N347" s="11">
        <f t="shared" si="6"/>
        <v>29.729999999999993</v>
      </c>
      <c r="O347" s="11">
        <f t="shared" si="6"/>
        <v>-20.617000000000001</v>
      </c>
      <c r="P347" s="11">
        <f>SUMIF($D$4:$D$336,$D$347,P4:P336)+SUMIF($D$4:$D$336,$B$347,P4:P336)</f>
        <v>-2.867000000000008</v>
      </c>
      <c r="Q347" s="11">
        <f t="shared" si="6"/>
        <v>132.69499999999999</v>
      </c>
      <c r="R347" s="11">
        <f t="shared" si="6"/>
        <v>134.79699999999997</v>
      </c>
      <c r="S347" s="11">
        <f t="shared" si="6"/>
        <v>-185.14100000000002</v>
      </c>
      <c r="T347" s="11">
        <f t="shared" si="6"/>
        <v>-71.972999999999999</v>
      </c>
      <c r="U347" s="11">
        <f>SUMIF($D$4:$D$336,$D$347,U4:U336)+SUMIF($D$4:$D$336,$B$347,U4:U336)</f>
        <v>-8.7859999999999996</v>
      </c>
      <c r="V347" s="11">
        <f t="shared" si="6"/>
        <v>1223.433</v>
      </c>
      <c r="W347" s="11">
        <f t="shared" si="6"/>
        <v>-23.437999999999999</v>
      </c>
      <c r="X347" s="11">
        <f t="shared" si="6"/>
        <v>15.869000000000002</v>
      </c>
      <c r="Y347" s="11">
        <f t="shared" si="6"/>
        <v>-18.459999999999997</v>
      </c>
      <c r="Z347" s="11">
        <f t="shared" si="6"/>
        <v>49.540999999999997</v>
      </c>
      <c r="AA347" s="11">
        <f t="shared" si="6"/>
        <v>-4.9800000000000004</v>
      </c>
      <c r="AB347" s="11">
        <f t="shared" si="6"/>
        <v>216.03100000000001</v>
      </c>
      <c r="AC347" s="11">
        <f t="shared" si="6"/>
        <v>1362.3800000000003</v>
      </c>
      <c r="AD347" s="11">
        <f t="shared" si="6"/>
        <v>-19.181000000000001</v>
      </c>
      <c r="AE347" s="11">
        <f t="shared" si="6"/>
        <v>-33.58</v>
      </c>
      <c r="AF347" s="11">
        <f t="shared" si="6"/>
        <v>-12.308</v>
      </c>
      <c r="AG347" s="11">
        <f t="shared" si="6"/>
        <v>-21.465999999999998</v>
      </c>
      <c r="AH347" s="11">
        <f t="shared" si="6"/>
        <v>-15.518000000000001</v>
      </c>
      <c r="AI347" s="11">
        <f t="shared" si="6"/>
        <v>-7.1120000000000001</v>
      </c>
      <c r="AJ347" s="11">
        <f t="shared" si="6"/>
        <v>-17.525000000000002</v>
      </c>
      <c r="AK347" s="11">
        <f t="shared" si="6"/>
        <v>-8.7029999999999994</v>
      </c>
      <c r="AL347" s="11">
        <f>SUMIF($D$4:$D$336,$D$347,AL4:AL336)+SUMIF($D$4:$D$336,$B$347,AL4:AL336)</f>
        <v>-151.744</v>
      </c>
      <c r="AM347" s="11">
        <f>SUMIF($D$4:$D$336,$D$347,AM4:AM336)+SUMIF($D$4:$D$336,$B$347,AM4:AM336)</f>
        <v>-4.6440000000000001</v>
      </c>
      <c r="AN347" s="11">
        <f>SUMIF($D$4:$D$336,$D$347,AN4:AN336)+SUMIF($D$4:$D$336,$B$347,AN4:AN336)</f>
        <v>-11.111000000000001</v>
      </c>
    </row>
    <row r="348" spans="1:40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</row>
    <row r="349" spans="1:40" x14ac:dyDescent="0.2">
      <c r="E349">
        <f t="shared" ref="E349:AK349" si="7">SUM(E342:E348)</f>
        <v>118745.747</v>
      </c>
      <c r="F349">
        <f t="shared" si="7"/>
        <v>563068.84900000005</v>
      </c>
      <c r="G349">
        <f t="shared" si="7"/>
        <v>358990.36400000006</v>
      </c>
      <c r="H349">
        <f t="shared" si="7"/>
        <v>16509.209000000003</v>
      </c>
      <c r="I349">
        <f t="shared" si="7"/>
        <v>145828.40300000002</v>
      </c>
      <c r="J349">
        <f t="shared" si="7"/>
        <v>113049.829</v>
      </c>
      <c r="K349">
        <f t="shared" si="7"/>
        <v>156993.27499999999</v>
      </c>
      <c r="L349">
        <f t="shared" si="7"/>
        <v>681678.20000000007</v>
      </c>
      <c r="M349">
        <f t="shared" si="7"/>
        <v>46778.564000000013</v>
      </c>
      <c r="N349">
        <f t="shared" si="7"/>
        <v>72805.216</v>
      </c>
      <c r="O349">
        <f t="shared" si="7"/>
        <v>88575.452000000005</v>
      </c>
      <c r="P349">
        <f>SUM(P342:P348)</f>
        <v>248498.49099999998</v>
      </c>
      <c r="Q349">
        <f t="shared" si="7"/>
        <v>144256.78400000001</v>
      </c>
      <c r="R349">
        <f t="shared" si="7"/>
        <v>53138.904999999999</v>
      </c>
      <c r="S349">
        <f t="shared" si="7"/>
        <v>294390.21500000003</v>
      </c>
      <c r="T349">
        <f t="shared" si="7"/>
        <v>109349.326</v>
      </c>
      <c r="U349">
        <f>SUM(U342:U348)</f>
        <v>19607.402999999998</v>
      </c>
      <c r="V349">
        <f t="shared" si="7"/>
        <v>539902.93099999998</v>
      </c>
      <c r="W349">
        <f t="shared" si="7"/>
        <v>410657.864</v>
      </c>
      <c r="X349">
        <f t="shared" si="7"/>
        <v>20834.498999999996</v>
      </c>
      <c r="Y349">
        <f t="shared" si="7"/>
        <v>607352.80000000005</v>
      </c>
      <c r="Z349">
        <f t="shared" si="7"/>
        <v>16121.605</v>
      </c>
      <c r="AA349">
        <f t="shared" si="7"/>
        <v>10447.215999999999</v>
      </c>
      <c r="AB349">
        <f t="shared" si="7"/>
        <v>244023.00600000002</v>
      </c>
      <c r="AC349">
        <f t="shared" si="7"/>
        <v>122944.198</v>
      </c>
      <c r="AD349">
        <f t="shared" si="7"/>
        <v>29643.55</v>
      </c>
      <c r="AE349">
        <f t="shared" si="7"/>
        <v>33062.923999999999</v>
      </c>
      <c r="AF349">
        <f t="shared" si="7"/>
        <v>18103.948999999997</v>
      </c>
      <c r="AG349">
        <f t="shared" si="7"/>
        <v>34734.175999999999</v>
      </c>
      <c r="AH349">
        <f t="shared" si="7"/>
        <v>25293.422000000002</v>
      </c>
      <c r="AI349">
        <f t="shared" si="7"/>
        <v>7845.866</v>
      </c>
      <c r="AJ349">
        <f t="shared" si="7"/>
        <v>37514.023999999998</v>
      </c>
      <c r="AK349">
        <f t="shared" si="7"/>
        <v>6092.222999999999</v>
      </c>
      <c r="AL349">
        <f>SUM(AL342:AL348)</f>
        <v>20423.056000000004</v>
      </c>
      <c r="AM349">
        <f>SUM(AM342:AM348)</f>
        <v>8989.241</v>
      </c>
      <c r="AN349">
        <f>SUM(AN342:AN348)</f>
        <v>20609.341</v>
      </c>
    </row>
    <row r="350" spans="1:40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</row>
    <row r="351" spans="1:40" x14ac:dyDescent="0.2">
      <c r="A351" s="9"/>
      <c r="B351" s="9"/>
      <c r="C351" s="9"/>
      <c r="D351" s="9"/>
      <c r="E351" s="9">
        <f t="shared" ref="E351:AK351" si="8">E349-E337</f>
        <v>118745.747</v>
      </c>
      <c r="F351" s="9">
        <f t="shared" si="8"/>
        <v>563068.84900000005</v>
      </c>
      <c r="G351" s="9">
        <f t="shared" si="8"/>
        <v>358990.36400000006</v>
      </c>
      <c r="H351" s="9">
        <f t="shared" si="8"/>
        <v>16509.209000000003</v>
      </c>
      <c r="I351" s="9">
        <f t="shared" si="8"/>
        <v>145828.40300000002</v>
      </c>
      <c r="J351" s="9">
        <f t="shared" si="8"/>
        <v>113049.829</v>
      </c>
      <c r="K351" s="9">
        <f t="shared" si="8"/>
        <v>156993.27499999999</v>
      </c>
      <c r="L351" s="9">
        <f t="shared" si="8"/>
        <v>681678.20000000007</v>
      </c>
      <c r="M351" s="9">
        <f t="shared" si="8"/>
        <v>46778.564000000013</v>
      </c>
      <c r="N351" s="9">
        <f t="shared" si="8"/>
        <v>72805.216</v>
      </c>
      <c r="O351" s="9">
        <f t="shared" si="8"/>
        <v>88575.452000000005</v>
      </c>
      <c r="P351" s="9">
        <f>P349-P337</f>
        <v>248498.49099999998</v>
      </c>
      <c r="Q351" s="9">
        <f t="shared" si="8"/>
        <v>144256.78400000001</v>
      </c>
      <c r="R351" s="9">
        <f t="shared" si="8"/>
        <v>53138.904999999999</v>
      </c>
      <c r="S351" s="9">
        <f t="shared" si="8"/>
        <v>294390.21500000003</v>
      </c>
      <c r="T351" s="9">
        <f t="shared" si="8"/>
        <v>109349.326</v>
      </c>
      <c r="U351" s="9">
        <f>U349-U337</f>
        <v>19607.402999999998</v>
      </c>
      <c r="V351" s="9">
        <f t="shared" si="8"/>
        <v>539902.93099999998</v>
      </c>
      <c r="W351" s="9">
        <f t="shared" si="8"/>
        <v>410657.864</v>
      </c>
      <c r="X351" s="9">
        <f t="shared" si="8"/>
        <v>20834.498999999996</v>
      </c>
      <c r="Y351" s="9">
        <f t="shared" si="8"/>
        <v>607352.80000000005</v>
      </c>
      <c r="Z351" s="9">
        <f t="shared" si="8"/>
        <v>16121.605</v>
      </c>
      <c r="AA351" s="9">
        <f t="shared" si="8"/>
        <v>10447.215999999999</v>
      </c>
      <c r="AB351" s="9">
        <f t="shared" si="8"/>
        <v>244023.00600000002</v>
      </c>
      <c r="AC351" s="9">
        <f t="shared" si="8"/>
        <v>122944.198</v>
      </c>
      <c r="AD351" s="9">
        <f t="shared" si="8"/>
        <v>29643.55</v>
      </c>
      <c r="AE351" s="9">
        <f t="shared" si="8"/>
        <v>33062.923999999999</v>
      </c>
      <c r="AF351" s="9">
        <f t="shared" si="8"/>
        <v>18103.948999999997</v>
      </c>
      <c r="AG351" s="9">
        <f t="shared" si="8"/>
        <v>34734.175999999999</v>
      </c>
      <c r="AH351" s="9">
        <f t="shared" si="8"/>
        <v>25293.422000000002</v>
      </c>
      <c r="AI351" s="9">
        <f t="shared" si="8"/>
        <v>7845.866</v>
      </c>
      <c r="AJ351" s="9">
        <f t="shared" si="8"/>
        <v>37514.023999999998</v>
      </c>
      <c r="AK351" s="9">
        <f t="shared" si="8"/>
        <v>6092.222999999999</v>
      </c>
      <c r="AL351" s="9">
        <f>AL349-AL337</f>
        <v>20423.056000000004</v>
      </c>
      <c r="AM351" s="9">
        <f>AM349-AM337</f>
        <v>8989.241</v>
      </c>
      <c r="AN351" s="9">
        <f>AN349-AN337</f>
        <v>20609.341</v>
      </c>
    </row>
    <row r="352" spans="1:40" x14ac:dyDescent="0.2">
      <c r="E352" s="12">
        <f t="shared" ref="E352:AK352" si="9">E2</f>
        <v>1078</v>
      </c>
      <c r="F352" s="12">
        <f t="shared" si="9"/>
        <v>1536</v>
      </c>
      <c r="G352" s="12">
        <f t="shared" si="9"/>
        <v>7232</v>
      </c>
      <c r="H352" s="12">
        <f t="shared" si="9"/>
        <v>1209</v>
      </c>
      <c r="I352" s="12">
        <f t="shared" si="9"/>
        <v>7233</v>
      </c>
      <c r="J352" s="12">
        <f t="shared" si="9"/>
        <v>7231</v>
      </c>
      <c r="K352" s="12">
        <f t="shared" si="9"/>
        <v>1084</v>
      </c>
      <c r="L352" s="12">
        <f t="shared" si="9"/>
        <v>1537</v>
      </c>
      <c r="M352" s="12">
        <f t="shared" si="9"/>
        <v>1210</v>
      </c>
      <c r="N352" s="12">
        <f t="shared" si="9"/>
        <v>11957</v>
      </c>
      <c r="O352" s="12">
        <f t="shared" si="9"/>
        <v>2254</v>
      </c>
      <c r="P352" s="12">
        <f>P2</f>
        <v>13229</v>
      </c>
      <c r="Q352" s="12">
        <f t="shared" si="9"/>
        <v>9638</v>
      </c>
      <c r="R352" s="12">
        <f t="shared" si="9"/>
        <v>9639</v>
      </c>
      <c r="S352" s="12">
        <f t="shared" si="9"/>
        <v>11407</v>
      </c>
      <c r="T352" s="12">
        <f t="shared" si="9"/>
        <v>12540</v>
      </c>
      <c r="U352" s="12">
        <f>U2</f>
        <v>13228</v>
      </c>
      <c r="V352" s="12">
        <f t="shared" si="9"/>
        <v>11374</v>
      </c>
      <c r="W352" s="12">
        <f t="shared" si="9"/>
        <v>11373</v>
      </c>
      <c r="X352" s="12">
        <f t="shared" si="9"/>
        <v>11372</v>
      </c>
      <c r="Y352" s="12">
        <f t="shared" si="9"/>
        <v>11914</v>
      </c>
      <c r="Z352" s="12">
        <f t="shared" si="9"/>
        <v>1095</v>
      </c>
      <c r="AA352" s="12">
        <f t="shared" si="9"/>
        <v>1211</v>
      </c>
      <c r="AB352" s="12">
        <f t="shared" si="9"/>
        <v>1539</v>
      </c>
      <c r="AC352" s="12">
        <f t="shared" si="9"/>
        <v>295</v>
      </c>
      <c r="AD352" s="12">
        <f t="shared" si="9"/>
        <v>14919</v>
      </c>
      <c r="AE352" s="12">
        <f t="shared" si="9"/>
        <v>14920</v>
      </c>
      <c r="AF352" s="12">
        <f t="shared" si="9"/>
        <v>14921</v>
      </c>
      <c r="AG352" s="12">
        <f t="shared" si="9"/>
        <v>14922</v>
      </c>
      <c r="AH352" s="12">
        <f t="shared" si="9"/>
        <v>14923</v>
      </c>
      <c r="AI352" s="12">
        <f t="shared" si="9"/>
        <v>14924</v>
      </c>
      <c r="AJ352" s="12">
        <f t="shared" si="9"/>
        <v>14331</v>
      </c>
      <c r="AK352" s="12">
        <f t="shared" si="9"/>
        <v>14332</v>
      </c>
      <c r="AL352" s="12">
        <f>AL2</f>
        <v>15396</v>
      </c>
      <c r="AM352" s="12">
        <f>AM2</f>
        <v>15423</v>
      </c>
      <c r="AN352" s="12">
        <f>AN2</f>
        <v>15418</v>
      </c>
    </row>
    <row r="353" spans="1:40" x14ac:dyDescent="0.2">
      <c r="A353" t="s">
        <v>608</v>
      </c>
      <c r="E353" s="13">
        <f t="shared" ref="E353:AK353" si="10">E342/E349</f>
        <v>1.6086672982064783E-2</v>
      </c>
      <c r="F353" s="13">
        <f t="shared" si="10"/>
        <v>0.16550685793665706</v>
      </c>
      <c r="G353" s="13">
        <f t="shared" si="10"/>
        <v>3.0490642918760899E-2</v>
      </c>
      <c r="H353" s="13">
        <f t="shared" si="10"/>
        <v>1.0535332128874253E-2</v>
      </c>
      <c r="I353" s="13">
        <f t="shared" si="10"/>
        <v>2.9795272461428518E-2</v>
      </c>
      <c r="J353" s="13">
        <f t="shared" si="10"/>
        <v>5.5413095759746782E-2</v>
      </c>
      <c r="K353" s="13">
        <f t="shared" si="10"/>
        <v>1.1514837180127619E-2</v>
      </c>
      <c r="L353" s="13">
        <f t="shared" si="10"/>
        <v>0.16569937545310967</v>
      </c>
      <c r="M353" s="13">
        <f t="shared" si="10"/>
        <v>2.11939596948722E-2</v>
      </c>
      <c r="N353" s="13">
        <f t="shared" si="10"/>
        <v>1.9543558527454957E-2</v>
      </c>
      <c r="O353" s="13">
        <f t="shared" si="10"/>
        <v>5.7562336797332962E-2</v>
      </c>
      <c r="P353" s="13">
        <f>P342/P349</f>
        <v>2.9326950721805394E-2</v>
      </c>
      <c r="Q353" s="13">
        <f t="shared" si="10"/>
        <v>1.4771249856783164E-2</v>
      </c>
      <c r="R353" s="13">
        <f t="shared" si="10"/>
        <v>4.2603305431303112E-2</v>
      </c>
      <c r="S353" s="13">
        <f t="shared" si="10"/>
        <v>5.3589804267101741E-2</v>
      </c>
      <c r="T353" s="13">
        <f t="shared" si="10"/>
        <v>0.18597647323404629</v>
      </c>
      <c r="U353" s="13">
        <f>U342/U349</f>
        <v>3.0494553511242667E-2</v>
      </c>
      <c r="V353" s="13">
        <f t="shared" si="10"/>
        <v>1.796665556535014E-2</v>
      </c>
      <c r="W353" s="13">
        <f t="shared" si="10"/>
        <v>8.3996496898936776E-2</v>
      </c>
      <c r="X353" s="13">
        <f t="shared" si="10"/>
        <v>2.5543306800897881E-2</v>
      </c>
      <c r="Y353" s="13">
        <f t="shared" si="10"/>
        <v>0.21272115152840326</v>
      </c>
      <c r="Z353" s="13">
        <f t="shared" si="10"/>
        <v>1.6773143865018401E-2</v>
      </c>
      <c r="AA353" s="13">
        <f t="shared" si="10"/>
        <v>1.8925041848469486E-2</v>
      </c>
      <c r="AB353" s="13">
        <f t="shared" si="10"/>
        <v>3.8169265892905195E-2</v>
      </c>
      <c r="AC353" s="13">
        <f t="shared" si="10"/>
        <v>9.9275933297803924E-3</v>
      </c>
      <c r="AD353" s="13">
        <f t="shared" si="10"/>
        <v>0.18035046409758615</v>
      </c>
      <c r="AE353" s="13">
        <f t="shared" si="10"/>
        <v>0.16710569821350343</v>
      </c>
      <c r="AF353" s="13">
        <f t="shared" si="10"/>
        <v>6.3102807017408211E-2</v>
      </c>
      <c r="AG353" s="13">
        <f t="shared" si="10"/>
        <v>0.19820501859609393</v>
      </c>
      <c r="AH353" s="13">
        <f t="shared" si="10"/>
        <v>0.1684493699587189</v>
      </c>
      <c r="AI353" s="13">
        <f t="shared" si="10"/>
        <v>0.11962936914803286</v>
      </c>
      <c r="AJ353" s="13">
        <f t="shared" si="10"/>
        <v>2.0733739467672145E-2</v>
      </c>
      <c r="AK353" s="13">
        <f t="shared" si="10"/>
        <v>3.6518032908513041E-2</v>
      </c>
      <c r="AL353" s="13">
        <f>AL342/AL349</f>
        <v>0.1022373928759731</v>
      </c>
      <c r="AM353" s="13">
        <f>AM342/AM349</f>
        <v>0.16302444221931531</v>
      </c>
      <c r="AN353" s="13">
        <f>AN342/AN349</f>
        <v>2.6034311334845687E-2</v>
      </c>
    </row>
    <row r="354" spans="1:40" x14ac:dyDescent="0.2">
      <c r="A354" t="s">
        <v>609</v>
      </c>
      <c r="E354" s="13">
        <f t="shared" ref="E354:AK354" si="11">E343/E349</f>
        <v>0.35913467284011441</v>
      </c>
      <c r="F354" s="13">
        <f t="shared" si="11"/>
        <v>8.7777693771867671E-2</v>
      </c>
      <c r="G354" s="13">
        <f t="shared" si="11"/>
        <v>0.22865264706659366</v>
      </c>
      <c r="H354" s="13">
        <f t="shared" si="11"/>
        <v>0.96174038380639548</v>
      </c>
      <c r="I354" s="13">
        <f t="shared" si="11"/>
        <v>0.31993483464260386</v>
      </c>
      <c r="J354" s="13">
        <f t="shared" si="11"/>
        <v>0.18608469544876535</v>
      </c>
      <c r="K354" s="13">
        <f t="shared" si="11"/>
        <v>0.39722858192492644</v>
      </c>
      <c r="L354" s="13">
        <f t="shared" si="11"/>
        <v>7.8684038891077931E-2</v>
      </c>
      <c r="M354" s="13">
        <f t="shared" si="11"/>
        <v>0.92368363423896449</v>
      </c>
      <c r="N354" s="13">
        <f t="shared" si="11"/>
        <v>0.37577705970956804</v>
      </c>
      <c r="O354" s="13">
        <f t="shared" si="11"/>
        <v>0</v>
      </c>
      <c r="P354" s="13">
        <f>P343/P349</f>
        <v>0.21842710908051352</v>
      </c>
      <c r="Q354" s="13">
        <f t="shared" si="11"/>
        <v>0.22110866550303798</v>
      </c>
      <c r="R354" s="13">
        <f t="shared" si="11"/>
        <v>0.31642411525039893</v>
      </c>
      <c r="S354" s="13">
        <f t="shared" si="11"/>
        <v>0</v>
      </c>
      <c r="T354" s="13">
        <f t="shared" si="11"/>
        <v>0.33832591707058163</v>
      </c>
      <c r="U354" s="13">
        <f>U343/U349</f>
        <v>0</v>
      </c>
      <c r="V354" s="13">
        <f t="shared" si="11"/>
        <v>0.33303835685233579</v>
      </c>
      <c r="W354" s="13">
        <f t="shared" si="11"/>
        <v>3.9294486760394782E-3</v>
      </c>
      <c r="X354" s="13">
        <f t="shared" si="11"/>
        <v>0.23061677653011961</v>
      </c>
      <c r="Y354" s="13">
        <f t="shared" si="11"/>
        <v>0.30413510565852336</v>
      </c>
      <c r="Z354" s="13">
        <f t="shared" si="11"/>
        <v>0.4402211814518468</v>
      </c>
      <c r="AA354" s="13">
        <f t="shared" si="11"/>
        <v>0</v>
      </c>
      <c r="AB354" s="13">
        <f t="shared" si="11"/>
        <v>0.29798100266005245</v>
      </c>
      <c r="AC354" s="13">
        <f t="shared" si="11"/>
        <v>0.2176357521157688</v>
      </c>
      <c r="AD354" s="13">
        <f t="shared" si="11"/>
        <v>0.12111224870165685</v>
      </c>
      <c r="AE354" s="13">
        <f t="shared" si="11"/>
        <v>0.11612354672563141</v>
      </c>
      <c r="AF354" s="13">
        <f t="shared" si="11"/>
        <v>0.16955383601666138</v>
      </c>
      <c r="AG354" s="13">
        <f t="shared" si="11"/>
        <v>0.2976902633302716</v>
      </c>
      <c r="AH354" s="13">
        <f t="shared" si="11"/>
        <v>0.15053755873760377</v>
      </c>
      <c r="AI354" s="13">
        <f t="shared" si="11"/>
        <v>0.18709164800928285</v>
      </c>
      <c r="AJ354" s="13">
        <f t="shared" si="11"/>
        <v>0</v>
      </c>
      <c r="AK354" s="13">
        <f t="shared" si="11"/>
        <v>0</v>
      </c>
      <c r="AL354" s="13">
        <f>AL343/AL349</f>
        <v>0.41315286017920133</v>
      </c>
      <c r="AM354" s="13">
        <f>AM343/AM349</f>
        <v>0.16486642198156662</v>
      </c>
      <c r="AN354" s="13">
        <f>AN343/AN349</f>
        <v>0</v>
      </c>
    </row>
    <row r="355" spans="1:40" x14ac:dyDescent="0.2">
      <c r="A355" t="s">
        <v>610</v>
      </c>
      <c r="E355" s="13">
        <f t="shared" ref="E355:AK355" si="12">E344/E349</f>
        <v>0.43985882711235125</v>
      </c>
      <c r="F355" s="13">
        <f t="shared" si="12"/>
        <v>0</v>
      </c>
      <c r="G355" s="13">
        <f t="shared" si="12"/>
        <v>0.230731151324162</v>
      </c>
      <c r="H355" s="13">
        <f t="shared" si="12"/>
        <v>2.8158768842286748E-2</v>
      </c>
      <c r="I355" s="13">
        <f t="shared" si="12"/>
        <v>0.32521694007716723</v>
      </c>
      <c r="J355" s="13">
        <f t="shared" si="12"/>
        <v>0.19695767076304027</v>
      </c>
      <c r="K355" s="13">
        <f t="shared" si="12"/>
        <v>0.40406014843629445</v>
      </c>
      <c r="L355" s="13">
        <f t="shared" si="12"/>
        <v>0</v>
      </c>
      <c r="M355" s="13">
        <f t="shared" si="12"/>
        <v>2.3919652599853212E-2</v>
      </c>
      <c r="N355" s="13">
        <f t="shared" si="12"/>
        <v>0.34775092213173298</v>
      </c>
      <c r="O355" s="13">
        <f t="shared" si="12"/>
        <v>0</v>
      </c>
      <c r="P355" s="13">
        <f>P344/P349</f>
        <v>0.24334122817671361</v>
      </c>
      <c r="Q355" s="13">
        <f t="shared" si="12"/>
        <v>0.23939515385286836</v>
      </c>
      <c r="R355" s="13">
        <f t="shared" si="12"/>
        <v>0.38218982871400908</v>
      </c>
      <c r="S355" s="13">
        <f t="shared" si="12"/>
        <v>0</v>
      </c>
      <c r="T355" s="13">
        <f t="shared" si="12"/>
        <v>0</v>
      </c>
      <c r="U355" s="13">
        <f>U344/U349</f>
        <v>0.3866095372242821</v>
      </c>
      <c r="V355" s="13">
        <f t="shared" si="12"/>
        <v>0.33832138058906003</v>
      </c>
      <c r="W355" s="13">
        <f t="shared" si="12"/>
        <v>0</v>
      </c>
      <c r="X355" s="13">
        <f t="shared" si="12"/>
        <v>0.22555089997604461</v>
      </c>
      <c r="Y355" s="13">
        <f t="shared" si="12"/>
        <v>0</v>
      </c>
      <c r="Z355" s="13">
        <f t="shared" si="12"/>
        <v>0.42771423812951631</v>
      </c>
      <c r="AA355" s="13">
        <f t="shared" si="12"/>
        <v>0</v>
      </c>
      <c r="AB355" s="13">
        <f t="shared" si="12"/>
        <v>0.27159409715656069</v>
      </c>
      <c r="AC355" s="13">
        <f t="shared" si="12"/>
        <v>0.24628849097864705</v>
      </c>
      <c r="AD355" s="13">
        <f t="shared" si="12"/>
        <v>0</v>
      </c>
      <c r="AE355" s="13">
        <f t="shared" si="12"/>
        <v>0</v>
      </c>
      <c r="AF355" s="13">
        <f t="shared" si="12"/>
        <v>2.5922134447020375E-2</v>
      </c>
      <c r="AG355" s="13">
        <f t="shared" si="12"/>
        <v>1.383202526526036E-2</v>
      </c>
      <c r="AH355" s="13">
        <f t="shared" si="12"/>
        <v>0</v>
      </c>
      <c r="AI355" s="13">
        <f t="shared" si="12"/>
        <v>0</v>
      </c>
      <c r="AJ355" s="13">
        <f t="shared" si="12"/>
        <v>0</v>
      </c>
      <c r="AK355" s="13">
        <f t="shared" si="12"/>
        <v>0.3349260196155</v>
      </c>
      <c r="AL355" s="13">
        <f>AL344/AL349</f>
        <v>0</v>
      </c>
      <c r="AM355" s="13">
        <f>AM344/AM349</f>
        <v>2.7679756277532219E-2</v>
      </c>
      <c r="AN355" s="13">
        <f>AN344/AN349</f>
        <v>0</v>
      </c>
    </row>
    <row r="356" spans="1:40" x14ac:dyDescent="0.2">
      <c r="A356" t="s">
        <v>611</v>
      </c>
      <c r="E356" s="13">
        <f t="shared" ref="E356:AK356" si="13">E345/E349</f>
        <v>0.10968584836979466</v>
      </c>
      <c r="F356" s="13">
        <f t="shared" si="13"/>
        <v>0.74598778594480541</v>
      </c>
      <c r="G356" s="13">
        <f t="shared" si="13"/>
        <v>0.49760216962258069</v>
      </c>
      <c r="H356" s="13">
        <f t="shared" si="13"/>
        <v>0</v>
      </c>
      <c r="I356" s="13">
        <f t="shared" si="13"/>
        <v>0.32355100261229625</v>
      </c>
      <c r="J356" s="13">
        <f t="shared" si="13"/>
        <v>0.56180192895293979</v>
      </c>
      <c r="K356" s="13">
        <f t="shared" si="13"/>
        <v>0.10574696272818054</v>
      </c>
      <c r="L356" s="13">
        <f t="shared" si="13"/>
        <v>0.75331314687780826</v>
      </c>
      <c r="M356" s="13">
        <f t="shared" si="13"/>
        <v>3.7921215366936004E-3</v>
      </c>
      <c r="N356" s="13">
        <f t="shared" si="13"/>
        <v>0.24508480271523406</v>
      </c>
      <c r="O356" s="13">
        <f t="shared" si="13"/>
        <v>0.94188114332174122</v>
      </c>
      <c r="P356" s="13">
        <f>P345/P349</f>
        <v>0.48295008761240321</v>
      </c>
      <c r="Q356" s="13">
        <f t="shared" si="13"/>
        <v>0.49488281258231842</v>
      </c>
      <c r="R356" s="13">
        <f t="shared" si="13"/>
        <v>0.23867654028625543</v>
      </c>
      <c r="S356" s="13">
        <f t="shared" si="13"/>
        <v>0.94546619356896766</v>
      </c>
      <c r="T356" s="13">
        <f t="shared" si="13"/>
        <v>0.47495134995162203</v>
      </c>
      <c r="U356" s="13">
        <f>U345/U349</f>
        <v>0.58334400532288755</v>
      </c>
      <c r="V356" s="13">
        <f t="shared" si="13"/>
        <v>0.30840758299198789</v>
      </c>
      <c r="W356" s="13">
        <f t="shared" si="13"/>
        <v>0.91213112870036261</v>
      </c>
      <c r="X356" s="13">
        <f t="shared" si="13"/>
        <v>0.51752734730986338</v>
      </c>
      <c r="Y356" s="13">
        <f t="shared" si="13"/>
        <v>0.48317413700900042</v>
      </c>
      <c r="Z356" s="13">
        <f t="shared" si="13"/>
        <v>0.11221847948761927</v>
      </c>
      <c r="AA356" s="13">
        <f t="shared" si="13"/>
        <v>0.98155164016901719</v>
      </c>
      <c r="AB356" s="13">
        <f t="shared" si="13"/>
        <v>0.39137034481084948</v>
      </c>
      <c r="AC356" s="13">
        <f t="shared" si="13"/>
        <v>0.50953143799433298</v>
      </c>
      <c r="AD356" s="13">
        <f t="shared" si="13"/>
        <v>0.69918434195634471</v>
      </c>
      <c r="AE356" s="13">
        <f t="shared" si="13"/>
        <v>0.71778639421002211</v>
      </c>
      <c r="AF356" s="13">
        <f t="shared" si="13"/>
        <v>0.74210107419105087</v>
      </c>
      <c r="AG356" s="13">
        <f t="shared" si="13"/>
        <v>0.49089070084748809</v>
      </c>
      <c r="AH356" s="13">
        <f t="shared" si="13"/>
        <v>0.68162659050246344</v>
      </c>
      <c r="AI356" s="13">
        <f t="shared" si="13"/>
        <v>0.6941854474700434</v>
      </c>
      <c r="AJ356" s="13">
        <f t="shared" si="13"/>
        <v>0.97973341916079182</v>
      </c>
      <c r="AK356" s="13">
        <f t="shared" si="13"/>
        <v>0.62555146126463201</v>
      </c>
      <c r="AL356" s="13">
        <f>AL345/AL349</f>
        <v>0.4920397809221107</v>
      </c>
      <c r="AM356" s="13">
        <f>AM345/AM349</f>
        <v>0.64494599710921086</v>
      </c>
      <c r="AN356" s="13">
        <f>AN345/AN349</f>
        <v>0.97450481313303527</v>
      </c>
    </row>
    <row r="357" spans="1:40" x14ac:dyDescent="0.2">
      <c r="A357" t="s">
        <v>612</v>
      </c>
      <c r="E357" s="13">
        <f t="shared" ref="E357:AK357" si="14">E346/E349</f>
        <v>6.4995363581316301E-2</v>
      </c>
      <c r="F357" s="13">
        <f t="shared" si="14"/>
        <v>0</v>
      </c>
      <c r="G357" s="13">
        <f t="shared" si="14"/>
        <v>1.0892384286949828E-2</v>
      </c>
      <c r="H357" s="13">
        <f t="shared" si="14"/>
        <v>0</v>
      </c>
      <c r="I357" s="13">
        <f t="shared" si="14"/>
        <v>0</v>
      </c>
      <c r="J357" s="13">
        <f t="shared" si="14"/>
        <v>1.5003118669025141E-4</v>
      </c>
      <c r="K357" s="13">
        <f t="shared" si="14"/>
        <v>7.4107728499835435E-2</v>
      </c>
      <c r="L357" s="13">
        <f t="shared" si="14"/>
        <v>2.8017721558354072E-3</v>
      </c>
      <c r="M357" s="13">
        <f t="shared" si="14"/>
        <v>2.6520352356263002E-2</v>
      </c>
      <c r="N357" s="13">
        <f t="shared" si="14"/>
        <v>1.1435307052725453E-2</v>
      </c>
      <c r="O357" s="13">
        <f t="shared" si="14"/>
        <v>7.8928188816919614E-4</v>
      </c>
      <c r="P357" s="13">
        <f>P346/P349</f>
        <v>2.5966161701963818E-2</v>
      </c>
      <c r="Q357" s="13">
        <f t="shared" si="14"/>
        <v>2.8922265451307994E-2</v>
      </c>
      <c r="R357" s="13">
        <f t="shared" si="14"/>
        <v>1.7569518980490847E-2</v>
      </c>
      <c r="S357" s="13">
        <f t="shared" si="14"/>
        <v>1.5728987459722463E-3</v>
      </c>
      <c r="T357" s="13">
        <f t="shared" si="14"/>
        <v>1.4044531010643814E-3</v>
      </c>
      <c r="U357" s="13">
        <f>U346/U349</f>
        <v>0</v>
      </c>
      <c r="V357" s="13">
        <f t="shared" si="14"/>
        <v>0</v>
      </c>
      <c r="W357" s="13">
        <f t="shared" si="14"/>
        <v>0</v>
      </c>
      <c r="X357" s="13">
        <f t="shared" si="14"/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5.5354381180314008E-3</v>
      </c>
      <c r="AD357" s="13">
        <f t="shared" si="14"/>
        <v>0</v>
      </c>
      <c r="AE357" s="13">
        <f t="shared" si="14"/>
        <v>0</v>
      </c>
      <c r="AF357" s="13">
        <f t="shared" si="14"/>
        <v>0</v>
      </c>
      <c r="AG357" s="13">
        <f t="shared" si="14"/>
        <v>0</v>
      </c>
      <c r="AH357" s="13">
        <f t="shared" si="14"/>
        <v>0</v>
      </c>
      <c r="AI357" s="13">
        <f t="shared" si="14"/>
        <v>0</v>
      </c>
      <c r="AJ357" s="13">
        <f t="shared" si="14"/>
        <v>0</v>
      </c>
      <c r="AK357" s="13">
        <f t="shared" si="14"/>
        <v>4.4330287975341684E-3</v>
      </c>
      <c r="AL357" s="13">
        <f>AL346/AL349</f>
        <v>0</v>
      </c>
      <c r="AM357" s="13">
        <f>AM346/AM349</f>
        <v>0</v>
      </c>
      <c r="AN357" s="13">
        <f>AN346/AN349</f>
        <v>0</v>
      </c>
    </row>
    <row r="358" spans="1:40" x14ac:dyDescent="0.2">
      <c r="A358" t="s">
        <v>613</v>
      </c>
      <c r="E358" s="13">
        <f t="shared" ref="E358:AK358" si="15">E347/E349</f>
        <v>1.0238615114358579E-2</v>
      </c>
      <c r="F358" s="13">
        <f t="shared" si="15"/>
        <v>7.2766234666979401E-4</v>
      </c>
      <c r="G358" s="13">
        <f t="shared" si="15"/>
        <v>1.6310047809528388E-3</v>
      </c>
      <c r="H358" s="13">
        <f t="shared" si="15"/>
        <v>-4.3448477755657458E-4</v>
      </c>
      <c r="I358" s="13">
        <f t="shared" si="15"/>
        <v>1.50195020650401E-3</v>
      </c>
      <c r="J358" s="13">
        <f t="shared" si="15"/>
        <v>-4.0742211118249458E-4</v>
      </c>
      <c r="K358" s="13">
        <f t="shared" si="15"/>
        <v>7.3417412306355165E-3</v>
      </c>
      <c r="L358" s="13">
        <f t="shared" si="15"/>
        <v>-4.9833337783135789E-4</v>
      </c>
      <c r="M358" s="13">
        <f t="shared" si="15"/>
        <v>8.9027957335329898E-4</v>
      </c>
      <c r="N358" s="13">
        <f t="shared" si="15"/>
        <v>4.083498632845206E-4</v>
      </c>
      <c r="O358" s="13">
        <f t="shared" si="15"/>
        <v>-2.3276200724327097E-4</v>
      </c>
      <c r="P358" s="13">
        <f>P347/P349</f>
        <v>-1.1537293399499992E-5</v>
      </c>
      <c r="Q358" s="13">
        <f t="shared" si="15"/>
        <v>9.1985275368401383E-4</v>
      </c>
      <c r="R358" s="13">
        <f t="shared" si="15"/>
        <v>2.5366913375426152E-3</v>
      </c>
      <c r="S358" s="13">
        <f t="shared" si="15"/>
        <v>-6.2889658204162799E-4</v>
      </c>
      <c r="T358" s="13">
        <f t="shared" si="15"/>
        <v>-6.5819335731433768E-4</v>
      </c>
      <c r="U358" s="13">
        <f>U347/U349</f>
        <v>-4.4809605841222318E-4</v>
      </c>
      <c r="V358" s="13">
        <f t="shared" si="15"/>
        <v>2.2660240012662572E-3</v>
      </c>
      <c r="W358" s="13">
        <f t="shared" si="15"/>
        <v>-5.7074275338849955E-5</v>
      </c>
      <c r="X358" s="13">
        <f t="shared" si="15"/>
        <v>7.616693830746784E-4</v>
      </c>
      <c r="Y358" s="13">
        <f t="shared" si="15"/>
        <v>-3.039419592698016E-5</v>
      </c>
      <c r="Z358" s="13">
        <f t="shared" si="15"/>
        <v>3.0729570659993218E-3</v>
      </c>
      <c r="AA358" s="13">
        <f t="shared" si="15"/>
        <v>-4.7668201748676407E-4</v>
      </c>
      <c r="AB358" s="13">
        <f t="shared" si="15"/>
        <v>8.8528947963209656E-4</v>
      </c>
      <c r="AC358" s="13">
        <f t="shared" si="15"/>
        <v>1.108128746343931E-2</v>
      </c>
      <c r="AD358" s="13">
        <f t="shared" si="15"/>
        <v>-6.4705475558764051E-4</v>
      </c>
      <c r="AE358" s="13">
        <f t="shared" si="15"/>
        <v>-1.0156391491569227E-3</v>
      </c>
      <c r="AF358" s="13">
        <f t="shared" si="15"/>
        <v>-6.7985167214070267E-4</v>
      </c>
      <c r="AG358" s="13">
        <f t="shared" si="15"/>
        <v>-6.1800803911398383E-4</v>
      </c>
      <c r="AH358" s="13">
        <f t="shared" si="15"/>
        <v>-6.1351919878615082E-4</v>
      </c>
      <c r="AI358" s="13">
        <f t="shared" si="15"/>
        <v>-9.0646462735917237E-4</v>
      </c>
      <c r="AJ358" s="13">
        <f t="shared" si="15"/>
        <v>-4.6715862846385134E-4</v>
      </c>
      <c r="AK358" s="13">
        <f t="shared" si="15"/>
        <v>-1.4285425861791338E-3</v>
      </c>
      <c r="AL358" s="13">
        <f>AL347/AL349</f>
        <v>-7.4300339772852787E-3</v>
      </c>
      <c r="AM358" s="13">
        <f>AM347/AM349</f>
        <v>-5.1661758762502864E-4</v>
      </c>
      <c r="AN358" s="13">
        <f>AN347/AN349</f>
        <v>-5.391244678808508E-4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2025-11-17T12:48:22Z</dcterms:created>
  <dcterms:modified xsi:type="dcterms:W3CDTF">2025-11-17T13:05:10Z</dcterms:modified>
</cp:coreProperties>
</file>