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ctoriaE\Downloads\New folder (4)\"/>
    </mc:Choice>
  </mc:AlternateContent>
  <xr:revisionPtr revIDLastSave="0" documentId="8_{01285D8B-5324-4176-8EFD-4181FBB05B5B}" xr6:coauthVersionLast="47" xr6:coauthVersionMax="47" xr10:uidLastSave="{00000000-0000-0000-0000-000000000000}"/>
  <bookViews>
    <workbookView xWindow="780" yWindow="780" windowWidth="21600" windowHeight="12735" xr2:uid="{B04DA058-E462-430E-B285-595392006DFF}"/>
  </bookViews>
  <sheets>
    <sheet name="מגבלת הוצאות ישירות" sheetId="1" r:id="rId1"/>
    <sheet name="עזר" sheetId="3" r:id="rId2"/>
    <sheet name="גיליון1" sheetId="2" r:id="rId3"/>
  </sheets>
  <definedNames>
    <definedName name="_xlnm._FilterDatabase" localSheetId="0">'מגבלת הוצאות ישירות'!$A$1:$D$56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3" l="1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3" i="3"/>
  <c r="D2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3" i="3"/>
  <c r="A2" i="3"/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2" i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2" i="2"/>
</calcChain>
</file>

<file path=xl/sharedStrings.xml><?xml version="1.0" encoding="utf-8"?>
<sst xmlns="http://schemas.openxmlformats.org/spreadsheetml/2006/main" count="180" uniqueCount="87">
  <si>
    <t>חיסכון לכל ילד מסלול הלכה</t>
  </si>
  <si>
    <t>אינפיניטי השתלמות אשראי ואג"ח (1084)</t>
  </si>
  <si>
    <t>אינפיניטי גמל משולב סחיר (14431)</t>
  </si>
  <si>
    <t>שווי תיק</t>
  </si>
  <si>
    <t>אינפיניטי השתלמות עוקב מדדי מניות (14921)</t>
  </si>
  <si>
    <t>חיסכון לכל ילד סיכון נמוך</t>
  </si>
  <si>
    <t xml:space="preserve">אינפיניטי גמל להשקעה מסלול מניות </t>
  </si>
  <si>
    <t>אינפיניטי גמל להשקעה משולב סחיר</t>
  </si>
  <si>
    <t>אינפיניטי גמל להשקעה מסלול הלכה</t>
  </si>
  <si>
    <t xml:space="preserve">אינפיניטי גמל להשקעה אשראי ואג"ח עם מניות (עד 25% </t>
  </si>
  <si>
    <t>אינפיניטי גמל מסלול לבני 50 ומטה (7231)</t>
  </si>
  <si>
    <t>אינפיניטי פיצויים אג"ח (1095)</t>
  </si>
  <si>
    <t>אינפיניטי השתלמות אשראי ואג"ח עם מניות (עד 25% מני</t>
  </si>
  <si>
    <t>אינפיניטי השתלמות הלכה (14922)</t>
  </si>
  <si>
    <t>אינפיניטי השתלמות אג"ח ממשלות (1210)</t>
  </si>
  <si>
    <t>אינפיניטי גמל להשקעה עוקב מדדים גמיש (13228)</t>
  </si>
  <si>
    <t>אינפיניטי גמל עוקב מדדי מניות</t>
  </si>
  <si>
    <t>אינפיניטי השתלמות משולב סחיר (2254)</t>
  </si>
  <si>
    <t>תאריך תחילת פעילות</t>
  </si>
  <si>
    <t>אינפיניטי השתלמות עוקב מדד 500 S&amp;P (14920)</t>
  </si>
  <si>
    <t>אינפיניטי פיצויים מנייתי (1211)</t>
  </si>
  <si>
    <t>אינפיניטי גמל מסלול מניות (1536)</t>
  </si>
  <si>
    <t>אינפיניטי גמל אג"ח ממשלות (1209)</t>
  </si>
  <si>
    <t>אינפיניטי גמל להשקעה עוקב מדד 500 S&amp;P (14923)</t>
  </si>
  <si>
    <t>אינפיניטי גמל להשקעה מסלול כללי (9638)</t>
  </si>
  <si>
    <t>אינפיניטי גמל עוקב מדדים גמיש</t>
  </si>
  <si>
    <t>אינפיניטי גמל הלכה</t>
  </si>
  <si>
    <t>שם חשבון</t>
  </si>
  <si>
    <t>חיסכון לכל ילד סיכון בינוני</t>
  </si>
  <si>
    <t>אינפיניטי גמל מסלול לבני 60 ומעלה (7233)</t>
  </si>
  <si>
    <t>אינפיניטי השתלמות מסלול מניות (1537)</t>
  </si>
  <si>
    <t>אינפיניטי גמל עוקב מדד 500 S&amp;P (14919)</t>
  </si>
  <si>
    <t>אינפיניטי קרן השתלמות כללי 13229</t>
  </si>
  <si>
    <t>חיסכון לכל ילד סיכון גבוה</t>
  </si>
  <si>
    <t>אינפיניטי גמל להשקעה עוקב מדדי מניות</t>
  </si>
  <si>
    <t>אינפיניטי מקיפה למקבלי קצבה</t>
  </si>
  <si>
    <t xml:space="preserve">אינפיניטי מקיפה מחקה מדד S&amp;P500 – השקעות </t>
  </si>
  <si>
    <t>אינפיניטי פנסיה מקיפה עוקב מדדי מניות</t>
  </si>
  <si>
    <t xml:space="preserve">אינפיניטי מקיפה כהלכה – השקעות </t>
  </si>
  <si>
    <t xml:space="preserve">אינפיניטי מקיפה אג"ח מיועדות </t>
  </si>
  <si>
    <t xml:space="preserve">אינפיניטי משלימה מחקה מדד S&amp;P500 – השקעות </t>
  </si>
  <si>
    <t xml:space="preserve">אינפיניטי פנסיה כללית עוקב מדדי מניות </t>
  </si>
  <si>
    <t xml:space="preserve">אינפיניטי משלימה כהלכה – השקעות </t>
  </si>
  <si>
    <t>אינפיניטי משלימה למקבלי קצבה</t>
  </si>
  <si>
    <t>אינפיניטי מקיפה משולב סחיר - השקעות</t>
  </si>
  <si>
    <t>אינפיניטי מקיפה עוקב מדדים גמיש - השקעות</t>
  </si>
  <si>
    <t>אינפיניטי משלימה משולב סחיר - השקעות</t>
  </si>
  <si>
    <t>אינפיניטי משלימה עוקב מדדים גמיש - השקעות</t>
  </si>
  <si>
    <t>מס' תיק בדנאל</t>
  </si>
  <si>
    <t>מס' אוצר</t>
  </si>
  <si>
    <t>-</t>
  </si>
  <si>
    <t>אינפיניטי גמל אשראי ואג"ח (1078)</t>
  </si>
  <si>
    <t>אינפיניטי גמל מסלול לבני 50 עד 60 (7232)</t>
  </si>
  <si>
    <t xml:space="preserve">אינפיניטי מקיפה לבני 50 ומטה </t>
  </si>
  <si>
    <t xml:space="preserve">אינפיניטי מקיפה לבני 50 עד 60 </t>
  </si>
  <si>
    <t xml:space="preserve">אינפיניטי מקיפה לבני 60 ומעלה </t>
  </si>
  <si>
    <t xml:space="preserve">אינפיניטי משלימה לבני 50 ומטה </t>
  </si>
  <si>
    <t xml:space="preserve">אינפיניטי משלימה לבני 50 עד 60 </t>
  </si>
  <si>
    <t xml:space="preserve">אינפיניטי משלימה לבני 60 ומעלה </t>
  </si>
  <si>
    <t>מספר תיק</t>
  </si>
  <si>
    <t>אינפיניטי פיצויים מסלול מניות (1211)</t>
  </si>
  <si>
    <t>רשות שדות התעופה - קופת פיצויים מרכזית</t>
  </si>
  <si>
    <t>חיסכון לכל ילד מסלול  הלכה</t>
  </si>
  <si>
    <t>אינפיניטי קרן השתלמות מסלול כללי 13229</t>
  </si>
  <si>
    <t>אינפיניטי גמל להשקעה מסלול עוקב מדדים גמיש (13228)</t>
  </si>
  <si>
    <t>אינפיניטי מקיפה מסלול למקבלי קצבה</t>
  </si>
  <si>
    <t xml:space="preserve">אינפיניטי מקיפה לבני 50 ומטה – השקעות </t>
  </si>
  <si>
    <t xml:space="preserve">אינפיניטי מקיפה לבני 50 עד 60 – השקעות </t>
  </si>
  <si>
    <t xml:space="preserve">אינפיניטי מקיפה לבני 60 ומעלה – השקעות </t>
  </si>
  <si>
    <t xml:space="preserve">אינפיניטי מקיפה עוקבת מדד S&amp;P500 – השקעות </t>
  </si>
  <si>
    <t>אינפיניטי מקיפה עוקב מדדי מניות - השקעות</t>
  </si>
  <si>
    <t xml:space="preserve">אינפיניטי מקיפה הלכה – השקעות </t>
  </si>
  <si>
    <t xml:space="preserve">אינפיניטי משלימה לבני 50 ומטה – השקעות </t>
  </si>
  <si>
    <t xml:space="preserve">אינפיניטי משלימה לבני 50 עד 60 – השקעות </t>
  </si>
  <si>
    <t xml:space="preserve">אינפיניטי משלימה לבני 60 ומעלה – השקעות </t>
  </si>
  <si>
    <t xml:space="preserve">אינפיניטי משלימה עוקבת מדד S&amp;P500 – השקעות </t>
  </si>
  <si>
    <t xml:space="preserve">אינפיניטי משלימה עוקב מדדי מניות </t>
  </si>
  <si>
    <t xml:space="preserve">אינפיניטי משלימה מסלול הלכה – השקעות </t>
  </si>
  <si>
    <t>אינפיניטי משלימה מסלול מקבלי קצבה</t>
  </si>
  <si>
    <t>אינפיניטי גמל מסלול עוקב מדדים גמיש</t>
  </si>
  <si>
    <t>אינפיניטי השתלמות מסלול הלכה (14922)</t>
  </si>
  <si>
    <t>אינפיניטי גמל מסלול הלכה</t>
  </si>
  <si>
    <t>אינפיניטי מקיפה מסלול מניות</t>
  </si>
  <si>
    <t>אינפיניטי משלימה מסלול מניות</t>
  </si>
  <si>
    <t>מגבלת הוצאות ישירות 26</t>
  </si>
  <si>
    <t>שיעור הוצאות לניהול השקעות</t>
  </si>
  <si>
    <t>שיעור הוצאות ניהול חיצוני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</si>
</sst>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?&quot;#,##0.00;[Red]&quot;?&quot;\-#,##0.00"/>
    <numFmt numFmtId="165" formatCode="###,###,###.#0"/>
    <numFmt numFmtId="166" formatCode="0.000%"/>
  </numFmts>
  <fonts count="11">
    <font>
      <sz val="10"/>
      <name val="Arial"/>
      <charset val="177"/>
    </font>
    <font>
      <sz val="10"/>
      <name val="Arial"/>
      <family val="2"/>
    </font>
    <font>
      <b/>
      <sz val="11"/>
      <name val="David"/>
      <family val="2"/>
    </font>
    <font>
      <sz val="10"/>
      <name val="Arial"/>
      <family val="2"/>
    </font>
    <font>
      <b/>
      <sz val="10"/>
      <color indexed="10"/>
      <name val="Ariel"/>
      <charset val="177"/>
    </font>
    <font>
      <sz val="11"/>
      <color indexed="8"/>
      <name val="Arial"/>
      <family val="2"/>
    </font>
    <font>
      <sz val="10"/>
      <name val="Arial"/>
      <family val="2"/>
      <charset val="177"/>
    </font>
    <font>
      <sz val="11"/>
      <color rgb="FF000000"/>
      <name val="Arial"/>
      <family val="2"/>
    </font>
    <font>
      <sz val="11"/>
      <color rgb="FF000000"/>
      <name val="Arial"/>
      <family val="2"/>
      <charset val="177"/>
    </font>
    <font>
      <b/>
      <sz val="11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rgb="FF000000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Protection="0"/>
    <xf numFmtId="13" fontId="1" fillId="0" borderId="0" applyFont="0" applyFill="0" applyProtection="0"/>
  </cellStyleXfs>
  <cellXfs count="53">
    <xf numFmtId="0" fontId="0" fillId="0" borderId="0" xfId="0"/>
    <xf numFmtId="0" fontId="2" fillId="0" borderId="1" xfId="0" applyFont="1" applyBorder="1" applyAlignment="1">
      <alignment wrapText="1"/>
    </xf>
    <xf numFmtId="1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3" fillId="0" borderId="0" xfId="0" applyFont="1"/>
    <xf numFmtId="14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4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4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165" fontId="4" fillId="0" borderId="5" xfId="0" applyNumberFormat="1" applyFont="1" applyBorder="1" applyAlignment="1">
      <alignment horizontal="right"/>
    </xf>
    <xf numFmtId="0" fontId="2" fillId="0" borderId="0" xfId="0" applyFont="1" applyAlignment="1">
      <alignment wrapText="1"/>
    </xf>
    <xf numFmtId="4" fontId="0" fillId="0" borderId="0" xfId="1" applyNumberFormat="1" applyFont="1"/>
    <xf numFmtId="4" fontId="2" fillId="0" borderId="1" xfId="1" applyNumberFormat="1" applyFont="1" applyBorder="1"/>
    <xf numFmtId="4" fontId="0" fillId="0" borderId="1" xfId="1" applyNumberFormat="1" applyFont="1" applyBorder="1"/>
    <xf numFmtId="4" fontId="0" fillId="0" borderId="2" xfId="1" applyNumberFormat="1" applyFont="1" applyBorder="1"/>
    <xf numFmtId="0" fontId="0" fillId="0" borderId="5" xfId="0" applyBorder="1"/>
    <xf numFmtId="0" fontId="0" fillId="0" borderId="6" xfId="0" applyBorder="1"/>
    <xf numFmtId="4" fontId="0" fillId="0" borderId="3" xfId="1" applyNumberFormat="1" applyFont="1" applyBorder="1"/>
    <xf numFmtId="4" fontId="0" fillId="0" borderId="4" xfId="1" applyNumberFormat="1" applyFont="1" applyBorder="1"/>
    <xf numFmtId="4" fontId="0" fillId="0" borderId="7" xfId="1" applyNumberFormat="1" applyFont="1" applyBorder="1"/>
    <xf numFmtId="14" fontId="3" fillId="0" borderId="2" xfId="0" applyNumberFormat="1" applyFont="1" applyBorder="1" applyAlignment="1">
      <alignment horizontal="right" vertical="center"/>
    </xf>
    <xf numFmtId="4" fontId="0" fillId="0" borderId="1" xfId="1" applyNumberFormat="1" applyFont="1" applyFill="1" applyBorder="1"/>
    <xf numFmtId="4" fontId="3" fillId="0" borderId="2" xfId="1" applyNumberFormat="1" applyFont="1" applyBorder="1"/>
    <xf numFmtId="0" fontId="6" fillId="0" borderId="0" xfId="0" applyFont="1"/>
    <xf numFmtId="0" fontId="5" fillId="0" borderId="0" xfId="0" applyFont="1" applyAlignment="1">
      <alignment horizontal="right" vertical="center"/>
    </xf>
    <xf numFmtId="0" fontId="5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2" borderId="8" xfId="0" applyFont="1" applyFill="1" applyBorder="1" applyAlignment="1">
      <alignment horizontal="center" vertical="center" wrapText="1" readingOrder="2"/>
    </xf>
    <xf numFmtId="10" fontId="7" fillId="0" borderId="9" xfId="2" applyNumberFormat="1" applyFont="1" applyFill="1" applyBorder="1" applyAlignment="1">
      <alignment horizontal="center" vertical="center" readingOrder="2"/>
    </xf>
    <xf numFmtId="166" fontId="7" fillId="0" borderId="9" xfId="2" applyNumberFormat="1" applyFont="1" applyFill="1" applyBorder="1" applyAlignment="1">
      <alignment horizontal="center" vertical="center" readingOrder="2"/>
    </xf>
    <xf numFmtId="10" fontId="8" fillId="0" borderId="9" xfId="2" applyNumberFormat="1" applyFont="1" applyFill="1" applyBorder="1" applyAlignment="1">
      <alignment horizontal="center" vertical="center" readingOrder="2"/>
    </xf>
    <xf numFmtId="166" fontId="8" fillId="0" borderId="9" xfId="2" applyNumberFormat="1" applyFont="1" applyFill="1" applyBorder="1" applyAlignment="1">
      <alignment horizontal="center" vertical="center" readingOrder="2"/>
    </xf>
    <xf numFmtId="10" fontId="7" fillId="0" borderId="0" xfId="0" applyNumberFormat="1" applyFont="1"/>
    <xf numFmtId="10" fontId="0" fillId="3" borderId="1" xfId="0" applyNumberFormat="1" applyFill="1" applyBorder="1"/>
    <xf numFmtId="10" fontId="0" fillId="3" borderId="2" xfId="0" applyNumberFormat="1" applyFill="1" applyBorder="1"/>
    <xf numFmtId="10" fontId="0" fillId="3" borderId="1" xfId="0" applyNumberFormat="1" applyFill="1" applyBorder="1" applyAlignment="1">
      <alignment horizontal="right" vertical="center"/>
    </xf>
    <xf numFmtId="10" fontId="10" fillId="3" borderId="1" xfId="0" applyNumberFormat="1" applyFont="1" applyFill="1" applyBorder="1"/>
    <xf numFmtId="0" fontId="2" fillId="3" borderId="1" xfId="0" applyFont="1" applyFill="1" applyBorder="1" applyAlignment="1">
      <alignment wrapText="1"/>
    </xf>
    <xf numFmtId="10" fontId="0" fillId="3" borderId="2" xfId="0" applyNumberFormat="1" applyFill="1" applyBorder="1" applyAlignment="1">
      <alignment horizontal="right" vertical="center"/>
    </xf>
    <xf numFmtId="10" fontId="0" fillId="3" borderId="3" xfId="0" applyNumberFormat="1" applyFill="1" applyBorder="1"/>
    <xf numFmtId="10" fontId="0" fillId="3" borderId="7" xfId="0" applyNumberFormat="1" applyFill="1" applyBorder="1"/>
    <xf numFmtId="10" fontId="0" fillId="3" borderId="3" xfId="0" applyNumberFormat="1" applyFill="1" applyBorder="1" applyAlignment="1">
      <alignment horizontal="right" vertical="center"/>
    </xf>
    <xf numFmtId="10" fontId="0" fillId="3" borderId="4" xfId="0" applyNumberFormat="1" applyFill="1" applyBorder="1" applyAlignment="1">
      <alignment horizontal="right" vertical="center"/>
    </xf>
    <xf numFmtId="10" fontId="0" fillId="3" borderId="0" xfId="0" applyNumberFormat="1" applyFill="1"/>
    <xf numFmtId="0" fontId="0" fillId="3" borderId="0" xfId="0" applyFill="1"/>
    <xf numFmtId="0" fontId="0" fillId="3" borderId="1" xfId="0" applyFill="1" applyBorder="1" applyAlignment="1">
      <alignment horizontal="right" vertical="center"/>
    </xf>
    <xf numFmtId="0" fontId="0" fillId="3" borderId="2" xfId="0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Percent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11859-6FD9-4D73-8524-513383821B35}">
  <dimension ref="A1:G57"/>
  <sheetViews>
    <sheetView showZeros="0" tabSelected="1" topLeftCell="D4" zoomScaleNormal="100" workbookViewId="0">
      <selection activeCell="E28" sqref="E28:E29"/>
    </sheetView>
  </sheetViews>
  <sheetFormatPr defaultRowHeight="12.75"/>
  <cols>
    <col min="1" max="1" width="17.140625" customWidth="1"/>
    <col min="2" max="2" width="21" style="15" customWidth="1"/>
    <col min="3" max="3" width="43.7109375" bestFit="1" customWidth="1"/>
    <col min="4" max="4" width="9.140625" style="50"/>
    <col min="5" max="5" width="43.7109375" bestFit="1" customWidth="1"/>
  </cols>
  <sheetData>
    <row r="1" spans="1:6" ht="45">
      <c r="A1" s="1" t="s">
        <v>18</v>
      </c>
      <c r="B1" s="16" t="s">
        <v>3</v>
      </c>
      <c r="C1" s="1" t="s">
        <v>27</v>
      </c>
      <c r="D1" s="43" t="s">
        <v>84</v>
      </c>
      <c r="E1" s="1" t="s">
        <v>27</v>
      </c>
    </row>
    <row r="2" spans="1:6">
      <c r="A2" s="2">
        <v>39307</v>
      </c>
      <c r="B2" s="17" t="e">
        <f>VLOOKUP(#REF!,גיליון1!A:B,2,0)</f>
        <v>#REF!</v>
      </c>
      <c r="C2" s="3" t="s">
        <v>20</v>
      </c>
      <c r="D2" s="39">
        <v>2.5000000000000001E-3</v>
      </c>
      <c r="E2" s="3" t="s">
        <v>20</v>
      </c>
    </row>
    <row r="3" spans="1:6">
      <c r="A3" s="2">
        <v>40654</v>
      </c>
      <c r="B3" s="17" t="e">
        <f>VLOOKUP(#REF!,גיליון1!A:B,2,0)</f>
        <v>#REF!</v>
      </c>
      <c r="C3" s="3" t="s">
        <v>30</v>
      </c>
      <c r="D3" s="41">
        <v>2.5000000000000001E-3</v>
      </c>
      <c r="E3" s="3" t="s">
        <v>30</v>
      </c>
    </row>
    <row r="4" spans="1:6">
      <c r="A4" s="2">
        <v>40654</v>
      </c>
      <c r="B4" s="17" t="e">
        <f>VLOOKUP(#REF!,גיליון1!A:B,2,0)</f>
        <v>#REF!</v>
      </c>
      <c r="C4" s="3" t="s">
        <v>21</v>
      </c>
      <c r="D4" s="39">
        <v>2.5000000000000001E-3</v>
      </c>
      <c r="E4" s="3" t="s">
        <v>21</v>
      </c>
    </row>
    <row r="5" spans="1:6">
      <c r="A5" s="5">
        <v>41478</v>
      </c>
      <c r="B5" s="17" t="e">
        <f>VLOOKUP(#REF!,גיליון1!A:B,2,0)</f>
        <v>#REF!</v>
      </c>
      <c r="C5" s="6" t="s">
        <v>17</v>
      </c>
      <c r="D5" s="44">
        <v>0.01</v>
      </c>
      <c r="E5" s="6" t="s">
        <v>17</v>
      </c>
    </row>
    <row r="6" spans="1:6">
      <c r="A6" s="2">
        <v>42723</v>
      </c>
      <c r="B6" s="17" t="e">
        <f>VLOOKUP(#REF!,גיליון1!A:B,2,0)</f>
        <v>#REF!</v>
      </c>
      <c r="C6" s="3" t="s">
        <v>6</v>
      </c>
      <c r="D6" s="41">
        <v>2.5000000000000001E-3</v>
      </c>
      <c r="E6" s="3" t="s">
        <v>6</v>
      </c>
    </row>
    <row r="7" spans="1:6">
      <c r="A7" s="2">
        <v>42757</v>
      </c>
      <c r="B7" s="17" t="e">
        <f>VLOOKUP(#REF!,גיליון1!A:B,2,0)</f>
        <v>#REF!</v>
      </c>
      <c r="C7" s="3" t="s">
        <v>33</v>
      </c>
      <c r="D7" s="41">
        <v>2.5000000000000001E-3</v>
      </c>
      <c r="E7" s="3" t="s">
        <v>33</v>
      </c>
    </row>
    <row r="8" spans="1:6" ht="15" customHeight="1">
      <c r="A8" s="2">
        <v>45333</v>
      </c>
      <c r="B8" s="17" t="e">
        <f>VLOOKUP(#REF!,גיליון1!A:B,2,0)</f>
        <v>#REF!</v>
      </c>
      <c r="C8" s="3" t="s">
        <v>31</v>
      </c>
      <c r="D8" s="39">
        <v>3.5000000000000001E-3</v>
      </c>
      <c r="E8" s="3" t="s">
        <v>31</v>
      </c>
    </row>
    <row r="9" spans="1:6">
      <c r="A9" s="2">
        <v>45333</v>
      </c>
      <c r="B9" s="17" t="e">
        <f>VLOOKUP(#REF!,גיליון1!A:B,2,0)</f>
        <v>#REF!</v>
      </c>
      <c r="C9" s="3" t="s">
        <v>19</v>
      </c>
      <c r="D9" s="41">
        <v>3.5000000000000001E-3</v>
      </c>
      <c r="E9" s="3" t="s">
        <v>19</v>
      </c>
    </row>
    <row r="10" spans="1:6">
      <c r="A10" s="2">
        <v>44581</v>
      </c>
      <c r="B10" s="17" t="e">
        <f>VLOOKUP(#REF!,גיליון1!A:B,2,0)</f>
        <v>#REF!</v>
      </c>
      <c r="C10" s="3" t="s">
        <v>36</v>
      </c>
      <c r="D10" s="39">
        <v>3.5000000000000001E-3</v>
      </c>
      <c r="E10" s="3" t="s">
        <v>36</v>
      </c>
      <c r="F10" s="4"/>
    </row>
    <row r="11" spans="1:6">
      <c r="A11" s="2">
        <v>44581</v>
      </c>
      <c r="B11" s="17" t="e">
        <f>VLOOKUP(#REF!,גיליון1!A:B,2,0)</f>
        <v>#REF!</v>
      </c>
      <c r="C11" s="3" t="s">
        <v>40</v>
      </c>
      <c r="D11" s="39">
        <v>5.0000000000000001E-3</v>
      </c>
      <c r="E11" s="3" t="s">
        <v>40</v>
      </c>
      <c r="F11" s="4"/>
    </row>
    <row r="12" spans="1:6">
      <c r="A12" s="2">
        <v>45333</v>
      </c>
      <c r="B12" s="17" t="e">
        <f>VLOOKUP(#REF!,גיליון1!A:B,2,0)</f>
        <v>#REF!</v>
      </c>
      <c r="C12" s="3" t="s">
        <v>23</v>
      </c>
      <c r="D12" s="41">
        <v>3.5000000000000001E-3</v>
      </c>
      <c r="E12" s="3" t="s">
        <v>23</v>
      </c>
    </row>
    <row r="13" spans="1:6">
      <c r="A13" s="2">
        <v>45333</v>
      </c>
      <c r="B13" s="25" t="e">
        <f>VLOOKUP(#REF!,גיליון1!A:B,2,0)</f>
        <v>#REF!</v>
      </c>
      <c r="C13" s="3" t="s">
        <v>4</v>
      </c>
      <c r="D13" s="41">
        <v>1.4999999999999999E-2</v>
      </c>
      <c r="E13" s="3" t="s">
        <v>4</v>
      </c>
    </row>
    <row r="14" spans="1:6">
      <c r="A14" s="2">
        <v>45333</v>
      </c>
      <c r="B14" s="25" t="e">
        <f>VLOOKUP(#REF!,גיליון1!A:B,2,0)</f>
        <v>#REF!</v>
      </c>
      <c r="C14" s="3" t="s">
        <v>34</v>
      </c>
      <c r="D14" s="41">
        <v>1.4999999999999999E-2</v>
      </c>
      <c r="E14" s="3" t="s">
        <v>34</v>
      </c>
    </row>
    <row r="15" spans="1:6">
      <c r="A15" s="2">
        <v>45599</v>
      </c>
      <c r="B15" s="25" t="e">
        <f>VLOOKUP(#REF!,גיליון1!A:B,2,0)</f>
        <v>#REF!</v>
      </c>
      <c r="C15" s="3" t="s">
        <v>16</v>
      </c>
      <c r="D15" s="39">
        <v>1.4999999999999999E-2</v>
      </c>
      <c r="E15" s="3" t="s">
        <v>16</v>
      </c>
    </row>
    <row r="16" spans="1:6">
      <c r="A16" s="2">
        <v>44581</v>
      </c>
      <c r="B16" s="25" t="e">
        <f>VLOOKUP(#REF!,גיליון1!A:B,2,0)</f>
        <v>#REF!</v>
      </c>
      <c r="C16" s="3" t="s">
        <v>37</v>
      </c>
      <c r="D16" s="39">
        <v>1.4999999999999999E-2</v>
      </c>
      <c r="E16" s="3" t="s">
        <v>37</v>
      </c>
      <c r="F16" s="4"/>
    </row>
    <row r="17" spans="1:7">
      <c r="A17" s="2">
        <v>44581</v>
      </c>
      <c r="B17" s="25" t="e">
        <f>VLOOKUP(#REF!,גיליון1!A:B,2,0)</f>
        <v>#REF!</v>
      </c>
      <c r="C17" s="3" t="s">
        <v>41</v>
      </c>
      <c r="D17" s="42">
        <v>1.4999999999999999E-2</v>
      </c>
      <c r="E17" s="3" t="s">
        <v>41</v>
      </c>
      <c r="F17" s="4"/>
    </row>
    <row r="18" spans="1:7">
      <c r="A18" s="2">
        <v>45333</v>
      </c>
      <c r="B18" s="17" t="e">
        <f>VLOOKUP(#REF!,גיליון1!A:B,2,0)</f>
        <v>#REF!</v>
      </c>
      <c r="C18" s="3" t="s">
        <v>13</v>
      </c>
      <c r="D18" s="41">
        <v>5.0000000000000001E-3</v>
      </c>
      <c r="E18" s="3" t="s">
        <v>13</v>
      </c>
    </row>
    <row r="19" spans="1:7">
      <c r="A19" s="2">
        <v>45599</v>
      </c>
      <c r="B19" s="17" t="e">
        <f>VLOOKUP(#REF!,גיליון1!A:B,2,0)</f>
        <v>#REF!</v>
      </c>
      <c r="C19" s="3" t="s">
        <v>26</v>
      </c>
      <c r="D19" s="39">
        <v>0.01</v>
      </c>
      <c r="E19" s="3" t="s">
        <v>26</v>
      </c>
    </row>
    <row r="20" spans="1:7">
      <c r="A20" s="2">
        <v>44581</v>
      </c>
      <c r="B20" s="17" t="e">
        <f>VLOOKUP(#REF!,גיליון1!A:B,2,0)</f>
        <v>#REF!</v>
      </c>
      <c r="C20" s="3" t="s">
        <v>38</v>
      </c>
      <c r="D20" s="39">
        <v>5.0000000000000001E-3</v>
      </c>
      <c r="E20" s="3" t="s">
        <v>38</v>
      </c>
      <c r="F20" s="4"/>
    </row>
    <row r="21" spans="1:7">
      <c r="A21" s="2">
        <v>44581</v>
      </c>
      <c r="B21" s="17" t="e">
        <f>VLOOKUP(#REF!,גיליון1!A:B,2,0)</f>
        <v>#REF!</v>
      </c>
      <c r="C21" s="3" t="s">
        <v>42</v>
      </c>
      <c r="D21" s="39">
        <v>5.0000000000000001E-3</v>
      </c>
      <c r="E21" s="3" t="s">
        <v>42</v>
      </c>
      <c r="F21" s="4"/>
    </row>
    <row r="22" spans="1:7" ht="16.5" customHeight="1">
      <c r="A22" s="2">
        <v>42902</v>
      </c>
      <c r="B22" s="17" t="e">
        <f>VLOOKUP(#REF!,גיליון1!A:B,2,0)</f>
        <v>#REF!</v>
      </c>
      <c r="C22" s="3" t="s">
        <v>0</v>
      </c>
      <c r="D22" s="41">
        <v>3.5000000000000001E-3</v>
      </c>
      <c r="E22" s="3" t="s">
        <v>0</v>
      </c>
    </row>
    <row r="23" spans="1:7">
      <c r="A23" s="2">
        <v>43460</v>
      </c>
      <c r="B23" s="17" t="e">
        <f>VLOOKUP(#REF!,גיליון1!A:B,2,0)</f>
        <v>#REF!</v>
      </c>
      <c r="C23" s="3" t="s">
        <v>8</v>
      </c>
      <c r="D23" s="41">
        <v>3.5000000000000001E-3</v>
      </c>
      <c r="E23" s="3" t="s">
        <v>8</v>
      </c>
    </row>
    <row r="24" spans="1:7">
      <c r="A24" s="2">
        <v>45599</v>
      </c>
      <c r="B24" s="17" t="e">
        <f>VLOOKUP(#REF!,גיליון1!A:B,2,0)</f>
        <v>#REF!</v>
      </c>
      <c r="C24" s="3" t="s">
        <v>7</v>
      </c>
      <c r="D24" s="41">
        <v>0.01</v>
      </c>
      <c r="E24" s="3" t="s">
        <v>7</v>
      </c>
    </row>
    <row r="25" spans="1:7">
      <c r="A25" s="2">
        <v>44935</v>
      </c>
      <c r="B25" s="17" t="e">
        <f>VLOOKUP(#REF!,גיליון1!A:B,2,0)</f>
        <v>#REF!</v>
      </c>
      <c r="C25" s="3" t="s">
        <v>44</v>
      </c>
      <c r="D25" s="39">
        <v>0.01</v>
      </c>
      <c r="E25" s="3" t="s">
        <v>44</v>
      </c>
    </row>
    <row r="26" spans="1:7">
      <c r="A26" s="2">
        <v>44935</v>
      </c>
      <c r="B26" s="17" t="e">
        <f>VLOOKUP(#REF!,גיליון1!A:B,2,0)</f>
        <v>#REF!</v>
      </c>
      <c r="C26" s="3" t="s">
        <v>46</v>
      </c>
      <c r="D26" s="39">
        <v>0.01</v>
      </c>
      <c r="E26" s="3" t="s">
        <v>46</v>
      </c>
    </row>
    <row r="27" spans="1:7">
      <c r="A27" s="5">
        <v>44935</v>
      </c>
      <c r="B27" s="18" t="e">
        <f>VLOOKUP(#REF!,גיליון1!A:B,2,0)</f>
        <v>#REF!</v>
      </c>
      <c r="C27" s="6" t="s">
        <v>2</v>
      </c>
      <c r="D27" s="40">
        <v>0.01</v>
      </c>
      <c r="E27" s="6" t="s">
        <v>2</v>
      </c>
    </row>
    <row r="28" spans="1:7" s="19" customFormat="1">
      <c r="A28" s="2">
        <v>45851</v>
      </c>
      <c r="B28" s="18">
        <v>3270000</v>
      </c>
      <c r="C28" s="3" t="s">
        <v>82</v>
      </c>
      <c r="D28" s="39">
        <v>0.1</v>
      </c>
      <c r="E28" s="51" t="s">
        <v>82</v>
      </c>
      <c r="F28"/>
      <c r="G28"/>
    </row>
    <row r="29" spans="1:7" ht="13.5" thickBot="1">
      <c r="A29" s="24">
        <v>45851</v>
      </c>
      <c r="B29" s="26" t="s">
        <v>50</v>
      </c>
      <c r="C29" s="6" t="s">
        <v>83</v>
      </c>
      <c r="D29" s="40">
        <v>0.04</v>
      </c>
      <c r="E29" s="52" t="s">
        <v>83</v>
      </c>
    </row>
    <row r="30" spans="1:7" s="20" customFormat="1" ht="13.5" thickTop="1">
      <c r="A30" s="7">
        <v>40546</v>
      </c>
      <c r="B30" s="21" t="e">
        <f>VLOOKUP(#REF!,גיליון1!A:B,2,0)</f>
        <v>#REF!</v>
      </c>
      <c r="C30" s="8" t="s">
        <v>22</v>
      </c>
      <c r="D30" s="45">
        <v>2.5000000000000001E-3</v>
      </c>
      <c r="E30" s="8" t="s">
        <v>22</v>
      </c>
      <c r="F30"/>
      <c r="G30"/>
    </row>
    <row r="31" spans="1:7">
      <c r="A31" s="9">
        <v>40546</v>
      </c>
      <c r="B31" s="17" t="e">
        <f>VLOOKUP(#REF!,גיליון1!A:B,2,0)</f>
        <v>#REF!</v>
      </c>
      <c r="C31" s="10" t="s">
        <v>51</v>
      </c>
      <c r="D31" s="39">
        <v>2.5000000000000001E-3</v>
      </c>
      <c r="E31" s="10" t="s">
        <v>51</v>
      </c>
    </row>
    <row r="32" spans="1:7">
      <c r="A32" s="2">
        <v>40545</v>
      </c>
      <c r="B32" s="17" t="e">
        <f>VLOOKUP(#REF!,גיליון1!A:B,2,0)</f>
        <v>#REF!</v>
      </c>
      <c r="C32" s="3" t="s">
        <v>1</v>
      </c>
      <c r="D32" s="39">
        <v>2.5000000000000001E-3</v>
      </c>
      <c r="E32" s="3" t="s">
        <v>1</v>
      </c>
    </row>
    <row r="33" spans="1:6">
      <c r="A33" s="2">
        <v>40549</v>
      </c>
      <c r="B33" s="18" t="e">
        <f>VLOOKUP(#REF!,גיליון1!A:B,2,0)</f>
        <v>#REF!</v>
      </c>
      <c r="C33" s="3" t="s">
        <v>14</v>
      </c>
      <c r="D33" s="39">
        <v>2.5000000000000001E-3</v>
      </c>
      <c r="E33" s="3" t="s">
        <v>14</v>
      </c>
    </row>
    <row r="34" spans="1:6" ht="13.5" thickBot="1">
      <c r="A34" s="5">
        <v>40545</v>
      </c>
      <c r="B34" s="23" t="e">
        <f>VLOOKUP(#REF!,גיליון1!A:B,2,0)</f>
        <v>#REF!</v>
      </c>
      <c r="C34" s="6" t="s">
        <v>11</v>
      </c>
      <c r="D34" s="46">
        <v>2.5000000000000001E-3</v>
      </c>
      <c r="E34" s="6" t="s">
        <v>11</v>
      </c>
    </row>
    <row r="35" spans="1:6" ht="13.5" thickTop="1">
      <c r="A35" s="7">
        <v>41735</v>
      </c>
      <c r="B35" s="22" t="e">
        <f>VLOOKUP(#REF!,גיליון1!A:B,2,0)</f>
        <v>#REF!</v>
      </c>
      <c r="C35" s="8" t="s">
        <v>29</v>
      </c>
      <c r="D35" s="47">
        <v>2.5000000000000001E-3</v>
      </c>
      <c r="E35" s="8" t="s">
        <v>29</v>
      </c>
    </row>
    <row r="36" spans="1:6">
      <c r="A36" s="9">
        <v>41735</v>
      </c>
      <c r="B36" s="17" t="e">
        <f>VLOOKUP(#REF!,גיליון1!A:B,2,0)</f>
        <v>#REF!</v>
      </c>
      <c r="C36" s="10" t="s">
        <v>52</v>
      </c>
      <c r="D36" s="48">
        <v>2.5000000000000001E-3</v>
      </c>
      <c r="E36" s="10" t="s">
        <v>52</v>
      </c>
    </row>
    <row r="37" spans="1:6">
      <c r="A37" s="2">
        <v>41767</v>
      </c>
      <c r="B37" s="17" t="e">
        <f>VLOOKUP(#REF!,גיליון1!A:B,2,0)</f>
        <v>#REF!</v>
      </c>
      <c r="C37" s="3" t="s">
        <v>10</v>
      </c>
      <c r="D37" s="41">
        <v>2.5000000000000001E-3</v>
      </c>
      <c r="E37" s="3" t="s">
        <v>10</v>
      </c>
    </row>
    <row r="38" spans="1:6">
      <c r="A38" s="2">
        <v>42691</v>
      </c>
      <c r="B38" s="17" t="e">
        <f>VLOOKUP(#REF!,גיליון1!A:B,2,0)</f>
        <v>#REF!</v>
      </c>
      <c r="C38" s="3" t="s">
        <v>24</v>
      </c>
      <c r="D38" s="41">
        <v>2.5000000000000001E-3</v>
      </c>
      <c r="E38" s="3" t="s">
        <v>24</v>
      </c>
    </row>
    <row r="39" spans="1:6">
      <c r="A39" s="2">
        <v>42703</v>
      </c>
      <c r="B39" s="17" t="e">
        <f>VLOOKUP(#REF!,גיליון1!A:B,2,0)</f>
        <v>#REF!</v>
      </c>
      <c r="C39" s="3" t="s">
        <v>9</v>
      </c>
      <c r="D39" s="41">
        <v>2.5000000000000001E-3</v>
      </c>
      <c r="E39" s="3" t="s">
        <v>9</v>
      </c>
    </row>
    <row r="40" spans="1:6">
      <c r="A40" s="2">
        <v>42757</v>
      </c>
      <c r="B40" s="17" t="e">
        <f>VLOOKUP(#REF!,גיליון1!A:B,2,0)</f>
        <v>#REF!</v>
      </c>
      <c r="C40" s="3" t="s">
        <v>5</v>
      </c>
      <c r="D40" s="41">
        <v>2.5000000000000001E-3</v>
      </c>
      <c r="E40" s="3" t="s">
        <v>5</v>
      </c>
    </row>
    <row r="41" spans="1:6">
      <c r="A41" s="2">
        <v>42757</v>
      </c>
      <c r="B41" s="17" t="e">
        <f>VLOOKUP(#REF!,גיליון1!A:B,2,0)</f>
        <v>#REF!</v>
      </c>
      <c r="C41" s="3" t="s">
        <v>28</v>
      </c>
      <c r="D41" s="41">
        <v>2.5000000000000001E-3</v>
      </c>
      <c r="E41" s="3" t="s">
        <v>28</v>
      </c>
    </row>
    <row r="42" spans="1:6">
      <c r="A42" s="2">
        <v>43093</v>
      </c>
      <c r="B42" s="17" t="e">
        <f>VLOOKUP(#REF!,גיליון1!A:B,2,0)</f>
        <v>#REF!</v>
      </c>
      <c r="C42" s="3" t="s">
        <v>12</v>
      </c>
      <c r="D42" s="41">
        <v>2.5000000000000001E-3</v>
      </c>
      <c r="E42" s="3" t="s">
        <v>12</v>
      </c>
    </row>
    <row r="43" spans="1:6">
      <c r="A43" s="2">
        <v>44005</v>
      </c>
      <c r="B43" s="17" t="e">
        <f>VLOOKUP(#REF!,גיליון1!A:B,2,0)</f>
        <v>#REF!</v>
      </c>
      <c r="C43" s="3" t="s">
        <v>32</v>
      </c>
      <c r="D43" s="41">
        <v>2.5000000000000001E-3</v>
      </c>
      <c r="E43" s="3" t="s">
        <v>32</v>
      </c>
    </row>
    <row r="44" spans="1:6">
      <c r="A44" s="2">
        <v>44005</v>
      </c>
      <c r="B44" s="17" t="e">
        <f>VLOOKUP(#REF!,גיליון1!A:B,2,0)</f>
        <v>#REF!</v>
      </c>
      <c r="C44" s="3" t="s">
        <v>15</v>
      </c>
      <c r="D44" s="41">
        <v>2.5000000000000001E-3</v>
      </c>
      <c r="E44" s="3" t="s">
        <v>15</v>
      </c>
    </row>
    <row r="45" spans="1:6">
      <c r="A45" s="2">
        <v>44935</v>
      </c>
      <c r="B45" s="17" t="e">
        <f>VLOOKUP(#REF!,גיליון1!A:B,2,0)</f>
        <v>#REF!</v>
      </c>
      <c r="C45" s="3" t="s">
        <v>25</v>
      </c>
      <c r="D45" s="39">
        <v>2.5000000000000001E-3</v>
      </c>
      <c r="E45" s="3" t="s">
        <v>25</v>
      </c>
    </row>
    <row r="46" spans="1:6">
      <c r="A46" s="2">
        <v>44581</v>
      </c>
      <c r="B46" s="17" t="e">
        <f>VLOOKUP(#REF!,גיליון1!A:B,2,0)</f>
        <v>#REF!</v>
      </c>
      <c r="C46" s="3" t="s">
        <v>35</v>
      </c>
      <c r="D46" s="41">
        <v>2.5000000000000001E-3</v>
      </c>
      <c r="E46" s="3" t="s">
        <v>35</v>
      </c>
      <c r="F46" s="4"/>
    </row>
    <row r="47" spans="1:6">
      <c r="A47" s="2">
        <v>44581</v>
      </c>
      <c r="B47" s="17" t="e">
        <f>VLOOKUP(#REF!,גיליון1!A:B,2,0)</f>
        <v>#REF!</v>
      </c>
      <c r="C47" s="3" t="s">
        <v>53</v>
      </c>
      <c r="D47" s="39">
        <v>2.5000000000000001E-3</v>
      </c>
      <c r="E47" s="3" t="s">
        <v>53</v>
      </c>
      <c r="F47" s="4"/>
    </row>
    <row r="48" spans="1:6">
      <c r="A48" s="2">
        <v>44581</v>
      </c>
      <c r="B48" s="17" t="e">
        <f>VLOOKUP(#REF!,גיליון1!A:B,2,0)</f>
        <v>#REF!</v>
      </c>
      <c r="C48" s="3" t="s">
        <v>54</v>
      </c>
      <c r="D48" s="39">
        <v>5.0000000000000001E-3</v>
      </c>
      <c r="E48" s="3" t="s">
        <v>54</v>
      </c>
      <c r="F48" s="4"/>
    </row>
    <row r="49" spans="1:6">
      <c r="A49" s="2">
        <v>44581</v>
      </c>
      <c r="B49" s="17" t="e">
        <f>VLOOKUP(#REF!,גיליון1!A:B,2,0)</f>
        <v>#REF!</v>
      </c>
      <c r="C49" s="3" t="s">
        <v>55</v>
      </c>
      <c r="D49" s="39">
        <v>5.0000000000000001E-3</v>
      </c>
      <c r="E49" s="3" t="s">
        <v>55</v>
      </c>
      <c r="F49" s="4"/>
    </row>
    <row r="50" spans="1:6">
      <c r="A50" s="2">
        <v>44581</v>
      </c>
      <c r="B50" s="17" t="e">
        <f>VLOOKUP(#REF!,גיליון1!A:B,2,0)</f>
        <v>#REF!</v>
      </c>
      <c r="C50" s="3" t="s">
        <v>39</v>
      </c>
      <c r="D50" s="41">
        <v>5.0000000000000001E-3</v>
      </c>
      <c r="E50" s="3" t="s">
        <v>39</v>
      </c>
      <c r="F50" s="4"/>
    </row>
    <row r="51" spans="1:6">
      <c r="A51" s="2">
        <v>44581</v>
      </c>
      <c r="B51" s="17" t="e">
        <f>VLOOKUP(#REF!,גיליון1!A:B,2,0)</f>
        <v>#REF!</v>
      </c>
      <c r="C51" s="3" t="s">
        <v>56</v>
      </c>
      <c r="D51" s="39">
        <v>5.0000000000000001E-3</v>
      </c>
      <c r="E51" s="3" t="s">
        <v>56</v>
      </c>
      <c r="F51" s="4"/>
    </row>
    <row r="52" spans="1:6">
      <c r="A52" s="2">
        <v>44581</v>
      </c>
      <c r="B52" s="17" t="e">
        <f>VLOOKUP(#REF!,גיליון1!A:B,2,0)</f>
        <v>#REF!</v>
      </c>
      <c r="C52" s="3" t="s">
        <v>57</v>
      </c>
      <c r="D52" s="39">
        <v>5.0000000000000001E-3</v>
      </c>
      <c r="E52" s="3" t="s">
        <v>57</v>
      </c>
      <c r="F52" s="4"/>
    </row>
    <row r="53" spans="1:6">
      <c r="A53" s="2">
        <v>44581</v>
      </c>
      <c r="B53" s="17" t="e">
        <f>VLOOKUP(#REF!,גיליון1!A:B,2,0)</f>
        <v>#REF!</v>
      </c>
      <c r="C53" s="3" t="s">
        <v>58</v>
      </c>
      <c r="D53" s="39">
        <v>5.0000000000000001E-3</v>
      </c>
      <c r="E53" s="3" t="s">
        <v>58</v>
      </c>
      <c r="F53" s="4"/>
    </row>
    <row r="54" spans="1:6">
      <c r="A54" s="2">
        <v>44581</v>
      </c>
      <c r="B54" s="17" t="e">
        <f>VLOOKUP(#REF!,גיליון1!A:B,2,0)</f>
        <v>#REF!</v>
      </c>
      <c r="C54" s="3" t="s">
        <v>43</v>
      </c>
      <c r="D54" s="39">
        <v>2.5000000000000001E-3</v>
      </c>
      <c r="E54" s="3" t="s">
        <v>43</v>
      </c>
      <c r="F54" s="4"/>
    </row>
    <row r="55" spans="1:6">
      <c r="A55" s="2">
        <v>44935</v>
      </c>
      <c r="B55" s="17" t="e">
        <f>VLOOKUP(#REF!,גיליון1!A:B,2,0)</f>
        <v>#REF!</v>
      </c>
      <c r="C55" s="3" t="s">
        <v>45</v>
      </c>
      <c r="D55" s="39">
        <v>0.01</v>
      </c>
      <c r="E55" s="3" t="s">
        <v>45</v>
      </c>
    </row>
    <row r="56" spans="1:6">
      <c r="A56" s="2">
        <v>44935</v>
      </c>
      <c r="B56" s="17" t="e">
        <f>VLOOKUP(#REF!,גיליון1!A:B,2,0)</f>
        <v>#REF!</v>
      </c>
      <c r="C56" s="3" t="s">
        <v>47</v>
      </c>
      <c r="D56" s="39">
        <v>0.05</v>
      </c>
      <c r="E56" s="3" t="s">
        <v>47</v>
      </c>
    </row>
    <row r="57" spans="1:6">
      <c r="D57" s="49"/>
    </row>
  </sheetData>
  <printOptions horizontalCentered="1" headings="1" gridLines="1"/>
  <pageMargins left="0.74999998873613005" right="0.74999998873613005" top="1.5" bottom="0.99999998498150677" header="0.49999999249075339" footer="0.49999999249075339"/>
  <pageSetup paperSize="9" orientation="portrait" r:id="rId1"/>
  <headerFooter alignWithMargins="0">
    <oddHeader xml:space="preserve">&amp;L&amp;12&amp;D :תאריך
&amp;T :שעה&amp;C&amp;B&amp;"David"&amp;20&amp;U אלפון מורחב&amp;R&amp;"Miriam"&amp;08
&amp;"Miriam"&amp;08
</oddHeader>
    <oddFooter>&amp;12&amp;P/&amp;N  : דף
&amp;R&amp;08הופק באמצעות תוכנת "דנ-אל 2000"  09-9544015&amp;L&amp;08(ב)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6EB28-060C-4686-9E2D-68905858A97A}">
  <dimension ref="A1:F79"/>
  <sheetViews>
    <sheetView rightToLeft="1" topLeftCell="A24" zoomScale="115" zoomScaleNormal="115" workbookViewId="0">
      <selection activeCell="D2" sqref="D2:D55"/>
    </sheetView>
  </sheetViews>
  <sheetFormatPr defaultRowHeight="14.25"/>
  <cols>
    <col min="1" max="1" width="9.140625" customWidth="1"/>
    <col min="2" max="2" width="13.42578125" style="30" bestFit="1" customWidth="1"/>
    <col min="3" max="3" width="8.28515625" style="31" bestFit="1" customWidth="1"/>
    <col min="4" max="4" width="8.28515625" style="31" customWidth="1"/>
    <col min="5" max="5" width="20" style="31" bestFit="1" customWidth="1"/>
    <col min="6" max="6" width="17" style="31" customWidth="1"/>
  </cols>
  <sheetData>
    <row r="1" spans="1:6" ht="60.75" thickBot="1">
      <c r="B1" s="30" t="s">
        <v>48</v>
      </c>
      <c r="C1" s="31" t="s">
        <v>49</v>
      </c>
      <c r="D1" s="33" t="s">
        <v>86</v>
      </c>
      <c r="E1" s="33" t="s">
        <v>85</v>
      </c>
      <c r="F1" s="33" t="s">
        <v>86</v>
      </c>
    </row>
    <row r="2" spans="1:6" ht="15" customHeight="1" thickBot="1">
      <c r="A2">
        <f>B2</f>
        <v>12282</v>
      </c>
      <c r="B2" s="4">
        <v>12282</v>
      </c>
      <c r="D2" s="38">
        <f>F2</f>
        <v>1.8576919139466747E-4</v>
      </c>
      <c r="E2" s="34">
        <v>4.5971589108558398E-4</v>
      </c>
      <c r="F2" s="35">
        <v>1.8576919139466747E-4</v>
      </c>
    </row>
    <row r="3" spans="1:6" ht="15" customHeight="1" thickBot="1">
      <c r="A3">
        <f>B3</f>
        <v>12281</v>
      </c>
      <c r="B3" s="4">
        <v>12281</v>
      </c>
      <c r="D3" s="38">
        <f>F3</f>
        <v>2.9584219270192792E-4</v>
      </c>
      <c r="E3" s="34">
        <v>5.7560575004272333E-4</v>
      </c>
      <c r="F3" s="35">
        <v>2.9584219270192792E-4</v>
      </c>
    </row>
    <row r="4" spans="1:6" ht="15" customHeight="1" thickBot="1">
      <c r="A4">
        <f t="shared" ref="A4:A55" si="0">B4</f>
        <v>12273</v>
      </c>
      <c r="B4" s="4">
        <v>12273</v>
      </c>
      <c r="D4" s="38">
        <f t="shared" ref="D4:D55" si="1">F4</f>
        <v>1.3310748935468157E-4</v>
      </c>
      <c r="E4" s="34">
        <v>4.1864560809332205E-4</v>
      </c>
      <c r="F4" s="35">
        <v>1.3310748935468157E-4</v>
      </c>
    </row>
    <row r="5" spans="1:6" ht="15" customHeight="1" thickBot="1">
      <c r="A5">
        <f t="shared" si="0"/>
        <v>12274</v>
      </c>
      <c r="B5" s="4">
        <v>12274</v>
      </c>
      <c r="D5" s="38">
        <f t="shared" si="1"/>
        <v>1.3294514257899582E-4</v>
      </c>
      <c r="E5" s="34">
        <v>3.849358652354873E-4</v>
      </c>
      <c r="F5" s="35">
        <v>1.3294514257899582E-4</v>
      </c>
    </row>
    <row r="6" spans="1:6" ht="15" customHeight="1" thickBot="1">
      <c r="A6">
        <f t="shared" si="0"/>
        <v>12275</v>
      </c>
      <c r="B6" s="4">
        <v>12275</v>
      </c>
      <c r="D6" s="38">
        <f t="shared" si="1"/>
        <v>8.0327818336890051E-5</v>
      </c>
      <c r="E6" s="34">
        <v>3.0629214848354176E-4</v>
      </c>
      <c r="F6" s="35">
        <v>8.0327818336890051E-5</v>
      </c>
    </row>
    <row r="7" spans="1:6" ht="15" customHeight="1" thickBot="1">
      <c r="A7">
        <f t="shared" si="0"/>
        <v>12272</v>
      </c>
      <c r="B7" s="4">
        <v>12272</v>
      </c>
      <c r="D7" s="38">
        <f t="shared" si="1"/>
        <v>4.0747964307573199E-5</v>
      </c>
      <c r="E7" s="34">
        <v>2.2828817934937714E-4</v>
      </c>
      <c r="F7" s="35">
        <v>4.0747964307573199E-5</v>
      </c>
    </row>
    <row r="8" spans="1:6" ht="15" customHeight="1" thickBot="1">
      <c r="A8">
        <f t="shared" si="0"/>
        <v>12279</v>
      </c>
      <c r="B8" s="4">
        <v>12279</v>
      </c>
      <c r="D8" s="38">
        <f t="shared" si="1"/>
        <v>1.7348069290321375E-4</v>
      </c>
      <c r="E8" s="34">
        <v>4.9535918763781242E-4</v>
      </c>
      <c r="F8" s="35">
        <v>1.7348069290321375E-4</v>
      </c>
    </row>
    <row r="9" spans="1:6" ht="15" customHeight="1" thickBot="1">
      <c r="A9">
        <f t="shared" si="0"/>
        <v>12419</v>
      </c>
      <c r="B9" s="4">
        <v>12419</v>
      </c>
      <c r="D9" s="38">
        <f t="shared" si="1"/>
        <v>1.5944528494252214E-4</v>
      </c>
      <c r="E9" s="34">
        <v>3.616760351968319E-4</v>
      </c>
      <c r="F9" s="35">
        <v>1.5944528494252214E-4</v>
      </c>
    </row>
    <row r="10" spans="1:6" ht="15" customHeight="1" thickBot="1">
      <c r="A10">
        <f t="shared" si="0"/>
        <v>12420</v>
      </c>
      <c r="B10" s="4">
        <v>12420</v>
      </c>
      <c r="D10" s="38">
        <f t="shared" si="1"/>
        <v>1.5399361555438427E-4</v>
      </c>
      <c r="E10" s="34">
        <v>2.919966718909386E-4</v>
      </c>
      <c r="F10" s="35">
        <v>1.5399361555438427E-4</v>
      </c>
    </row>
    <row r="11" spans="1:6" ht="15" customHeight="1" thickBot="1">
      <c r="A11">
        <f t="shared" si="0"/>
        <v>12291</v>
      </c>
      <c r="B11" s="4">
        <v>12291</v>
      </c>
      <c r="D11" s="38">
        <f t="shared" si="1"/>
        <v>4.7087337596421236E-4</v>
      </c>
      <c r="E11" s="34">
        <v>1.1419047297159569E-3</v>
      </c>
      <c r="F11" s="35">
        <v>4.7087337596421236E-4</v>
      </c>
    </row>
    <row r="12" spans="1:6" ht="15" customHeight="1" thickBot="1">
      <c r="A12">
        <f t="shared" si="0"/>
        <v>12283</v>
      </c>
      <c r="B12" s="4">
        <v>12283</v>
      </c>
      <c r="D12" s="38">
        <f t="shared" si="1"/>
        <v>2.4463060994208682E-4</v>
      </c>
      <c r="E12" s="34">
        <v>1.0387177333318787E-3</v>
      </c>
      <c r="F12" s="35">
        <v>2.4463060994208682E-4</v>
      </c>
    </row>
    <row r="13" spans="1:6" ht="15" customHeight="1" thickBot="1">
      <c r="A13">
        <f t="shared" si="0"/>
        <v>12284</v>
      </c>
      <c r="B13" s="4">
        <v>12284</v>
      </c>
      <c r="D13" s="38">
        <f t="shared" si="1"/>
        <v>1.3141853442295959E-4</v>
      </c>
      <c r="E13" s="34">
        <v>3.6701620822545019E-4</v>
      </c>
      <c r="F13" s="35">
        <v>1.3141853442295959E-4</v>
      </c>
    </row>
    <row r="14" spans="1:6" ht="15" customHeight="1" thickBot="1">
      <c r="A14">
        <f t="shared" si="0"/>
        <v>12285</v>
      </c>
      <c r="B14" s="27">
        <v>12285</v>
      </c>
      <c r="C14" s="32"/>
      <c r="D14" s="38">
        <f t="shared" si="1"/>
        <v>1.3305591339960834E-4</v>
      </c>
      <c r="E14" s="36">
        <v>1.6320155666778066E-3</v>
      </c>
      <c r="F14" s="37">
        <v>1.3305591339960834E-4</v>
      </c>
    </row>
    <row r="15" spans="1:6" ht="15" customHeight="1" thickBot="1">
      <c r="A15">
        <f t="shared" si="0"/>
        <v>12298</v>
      </c>
      <c r="B15" s="4">
        <v>12298</v>
      </c>
      <c r="D15" s="38">
        <f t="shared" si="1"/>
        <v>8.3488283482090515E-6</v>
      </c>
      <c r="E15" s="34">
        <v>2.2960367882946512E-4</v>
      </c>
      <c r="F15" s="35">
        <v>8.3488283482090515E-6</v>
      </c>
    </row>
    <row r="16" spans="1:6" ht="15" customHeight="1" thickBot="1">
      <c r="A16">
        <f t="shared" si="0"/>
        <v>12289</v>
      </c>
      <c r="B16" s="4">
        <v>12289</v>
      </c>
      <c r="D16" s="38">
        <f t="shared" si="1"/>
        <v>2.1680359585485513E-4</v>
      </c>
      <c r="E16" s="34">
        <v>1.0218098272856992E-3</v>
      </c>
      <c r="F16" s="35">
        <v>2.1680359585485513E-4</v>
      </c>
    </row>
    <row r="17" spans="1:6" ht="15" customHeight="1" thickBot="1">
      <c r="A17">
        <f t="shared" si="0"/>
        <v>12421</v>
      </c>
      <c r="B17" s="4">
        <v>12421</v>
      </c>
      <c r="D17" s="38">
        <f t="shared" si="1"/>
        <v>9.0043545225085164E-5</v>
      </c>
      <c r="E17" s="34">
        <v>5.4985144577776276E-4</v>
      </c>
      <c r="F17" s="35">
        <v>9.0043545225085164E-5</v>
      </c>
    </row>
    <row r="18" spans="1:6" ht="15" customHeight="1" thickBot="1">
      <c r="A18">
        <f t="shared" si="0"/>
        <v>12422</v>
      </c>
      <c r="B18" s="4">
        <v>12422</v>
      </c>
      <c r="D18" s="38">
        <f t="shared" si="1"/>
        <v>0</v>
      </c>
      <c r="E18" s="34">
        <v>8.1913066455279512E-3</v>
      </c>
      <c r="F18" s="35">
        <v>0</v>
      </c>
    </row>
    <row r="19" spans="1:6" ht="15" customHeight="1" thickBot="1">
      <c r="A19">
        <f t="shared" si="0"/>
        <v>12290</v>
      </c>
      <c r="B19" s="4">
        <v>12290</v>
      </c>
      <c r="D19" s="38">
        <f t="shared" si="1"/>
        <v>1.0197500600763324E-3</v>
      </c>
      <c r="E19" s="34">
        <v>1.8806230579119765E-3</v>
      </c>
      <c r="F19" s="35">
        <v>1.0197500600763324E-3</v>
      </c>
    </row>
    <row r="20" spans="1:6" ht="15" customHeight="1" thickBot="1">
      <c r="A20">
        <f t="shared" si="0"/>
        <v>12280</v>
      </c>
      <c r="B20" s="4">
        <v>12280</v>
      </c>
      <c r="D20" s="38">
        <f t="shared" si="1"/>
        <v>6.0905285766861355E-4</v>
      </c>
      <c r="E20" s="34">
        <v>1.0412080069773393E-3</v>
      </c>
      <c r="F20" s="35">
        <v>6.0905285766861355E-4</v>
      </c>
    </row>
    <row r="21" spans="1:6" ht="15" customHeight="1" thickBot="1">
      <c r="A21">
        <f t="shared" si="0"/>
        <v>12782</v>
      </c>
      <c r="B21" s="28">
        <v>12782</v>
      </c>
      <c r="C21" s="29">
        <v>15396</v>
      </c>
      <c r="D21" s="38">
        <f t="shared" si="1"/>
        <v>2.5501383176119558E-3</v>
      </c>
      <c r="E21" s="34">
        <v>1.5643486113051245E-3</v>
      </c>
      <c r="F21" s="35">
        <v>2.5501383176119558E-3</v>
      </c>
    </row>
    <row r="22" spans="1:6" ht="15" customHeight="1" thickBot="1">
      <c r="A22">
        <f t="shared" si="0"/>
        <v>12784</v>
      </c>
      <c r="B22" s="28">
        <v>12784</v>
      </c>
      <c r="C22" s="29">
        <v>15418</v>
      </c>
      <c r="D22" s="38">
        <f t="shared" si="1"/>
        <v>3.0700115056233623E-3</v>
      </c>
      <c r="E22" s="34">
        <v>9.1995705729269305E-4</v>
      </c>
      <c r="F22" s="35">
        <v>3.0700115056233623E-3</v>
      </c>
    </row>
    <row r="23" spans="1:6" ht="15" customHeight="1" thickBot="1">
      <c r="A23">
        <f t="shared" si="0"/>
        <v>12783</v>
      </c>
      <c r="B23" s="28">
        <v>12783</v>
      </c>
      <c r="C23" s="29">
        <v>15423</v>
      </c>
      <c r="D23" s="38">
        <f t="shared" si="1"/>
        <v>4.6282038138199715E-3</v>
      </c>
      <c r="E23" s="34">
        <v>2.101743904126094E-3</v>
      </c>
      <c r="F23" s="35">
        <v>4.6282038138199715E-3</v>
      </c>
    </row>
    <row r="24" spans="1:6" ht="15" customHeight="1" thickBot="1">
      <c r="A24">
        <f t="shared" si="0"/>
        <v>12418</v>
      </c>
      <c r="B24" s="28">
        <v>12418</v>
      </c>
      <c r="C24" s="29">
        <v>14332</v>
      </c>
      <c r="D24" s="38">
        <f t="shared" si="1"/>
        <v>3.5866869794502754E-4</v>
      </c>
      <c r="E24" s="34">
        <v>5.4532290765356656E-4</v>
      </c>
      <c r="F24" s="35">
        <v>3.5866869794502754E-4</v>
      </c>
    </row>
    <row r="25" spans="1:6" ht="15" customHeight="1" thickBot="1">
      <c r="A25">
        <f t="shared" si="0"/>
        <v>12555</v>
      </c>
      <c r="B25" s="28">
        <v>12555</v>
      </c>
      <c r="C25" s="29">
        <v>14924</v>
      </c>
      <c r="D25" s="38">
        <f t="shared" si="1"/>
        <v>7.4863350551476499E-4</v>
      </c>
      <c r="E25" s="34">
        <v>1.2168817693428411E-3</v>
      </c>
      <c r="F25" s="35">
        <v>7.4863350551476499E-4</v>
      </c>
    </row>
    <row r="26" spans="1:6" ht="15" customHeight="1" thickBot="1">
      <c r="A26">
        <f t="shared" si="0"/>
        <v>12554</v>
      </c>
      <c r="B26" s="28">
        <v>12554</v>
      </c>
      <c r="C26" s="29">
        <v>14923</v>
      </c>
      <c r="D26" s="38">
        <f t="shared" si="1"/>
        <v>2.0120847813856404E-4</v>
      </c>
      <c r="E26" s="34">
        <v>1.0206007729918823E-3</v>
      </c>
      <c r="F26" s="35">
        <v>2.0120847813856404E-4</v>
      </c>
    </row>
    <row r="27" spans="1:6" ht="15" customHeight="1" thickBot="1">
      <c r="A27">
        <f t="shared" si="0"/>
        <v>12553</v>
      </c>
      <c r="B27" s="28">
        <v>12553</v>
      </c>
      <c r="C27" s="29">
        <v>14922</v>
      </c>
      <c r="D27" s="38">
        <f t="shared" si="1"/>
        <v>7.0084870261952908E-4</v>
      </c>
      <c r="E27" s="34">
        <v>1.0260267247074709E-3</v>
      </c>
      <c r="F27" s="35">
        <v>7.0084870261952908E-4</v>
      </c>
    </row>
    <row r="28" spans="1:6" ht="15" customHeight="1" thickBot="1">
      <c r="A28">
        <f t="shared" si="0"/>
        <v>12552</v>
      </c>
      <c r="B28" s="28">
        <v>12552</v>
      </c>
      <c r="C28" s="29">
        <v>14921</v>
      </c>
      <c r="D28" s="38">
        <f t="shared" si="1"/>
        <v>1.3311743874579714E-3</v>
      </c>
      <c r="E28" s="34">
        <v>1.5516483092164026E-3</v>
      </c>
      <c r="F28" s="35">
        <v>1.3311743874579714E-3</v>
      </c>
    </row>
    <row r="29" spans="1:6" ht="15" customHeight="1" thickBot="1">
      <c r="A29">
        <f t="shared" si="0"/>
        <v>12551</v>
      </c>
      <c r="B29" s="28">
        <v>12551</v>
      </c>
      <c r="C29" s="29">
        <v>14920</v>
      </c>
      <c r="D29" s="38">
        <f t="shared" si="1"/>
        <v>2.4207939763664046E-4</v>
      </c>
      <c r="E29" s="34">
        <v>9.6035568108607998E-4</v>
      </c>
      <c r="F29" s="35">
        <v>2.4207939763664046E-4</v>
      </c>
    </row>
    <row r="30" spans="1:6" ht="15" customHeight="1" thickBot="1">
      <c r="A30">
        <f t="shared" si="0"/>
        <v>12550</v>
      </c>
      <c r="B30" s="28">
        <v>12550</v>
      </c>
      <c r="C30" s="29">
        <v>14919</v>
      </c>
      <c r="D30" s="38">
        <f t="shared" si="1"/>
        <v>2.2924607323597922E-4</v>
      </c>
      <c r="E30" s="34">
        <v>9.2642375677425752E-4</v>
      </c>
      <c r="F30" s="35">
        <v>2.2924607323597922E-4</v>
      </c>
    </row>
    <row r="31" spans="1:6" ht="15" customHeight="1" thickBot="1">
      <c r="A31">
        <f t="shared" si="0"/>
        <v>12417</v>
      </c>
      <c r="B31" s="28">
        <v>12417</v>
      </c>
      <c r="C31" s="29">
        <v>14331</v>
      </c>
      <c r="D31" s="38">
        <f t="shared" si="1"/>
        <v>2.2622875596199194E-3</v>
      </c>
      <c r="E31" s="34">
        <v>9.7298107310531947E-4</v>
      </c>
      <c r="F31" s="35">
        <v>2.2622875596199194E-3</v>
      </c>
    </row>
    <row r="32" spans="1:6" ht="15" customHeight="1" thickBot="1">
      <c r="A32">
        <f t="shared" si="0"/>
        <v>7492</v>
      </c>
      <c r="B32" s="28">
        <v>7492</v>
      </c>
      <c r="C32" s="29">
        <v>7232</v>
      </c>
      <c r="D32" s="38">
        <f t="shared" si="1"/>
        <v>9.8965299846714419E-5</v>
      </c>
      <c r="E32" s="34">
        <v>2.4162444359237471E-4</v>
      </c>
      <c r="F32" s="35">
        <v>9.8965299846714419E-5</v>
      </c>
    </row>
    <row r="33" spans="1:6" ht="15" customHeight="1" thickBot="1">
      <c r="A33">
        <f t="shared" si="0"/>
        <v>7493</v>
      </c>
      <c r="B33" s="28">
        <v>7493</v>
      </c>
      <c r="C33" s="29">
        <v>1078</v>
      </c>
      <c r="D33" s="38">
        <f t="shared" si="1"/>
        <v>3.9657366306996017E-5</v>
      </c>
      <c r="E33" s="34">
        <v>1.015179865024782E-4</v>
      </c>
      <c r="F33" s="35">
        <v>3.9657366306996017E-5</v>
      </c>
    </row>
    <row r="34" spans="1:6" ht="15" customHeight="1" thickBot="1">
      <c r="A34">
        <f t="shared" si="0"/>
        <v>7799</v>
      </c>
      <c r="B34" s="28">
        <v>7799</v>
      </c>
      <c r="C34" s="29">
        <v>1536</v>
      </c>
      <c r="D34" s="38">
        <f t="shared" si="1"/>
        <v>1.4115427923103741E-4</v>
      </c>
      <c r="E34" s="34">
        <v>3.5069556233579722E-4</v>
      </c>
      <c r="F34" s="35">
        <v>1.4115427923103741E-4</v>
      </c>
    </row>
    <row r="35" spans="1:6" ht="15" customHeight="1" thickBot="1">
      <c r="A35">
        <f t="shared" si="0"/>
        <v>7494</v>
      </c>
      <c r="B35" s="28">
        <v>7494</v>
      </c>
      <c r="C35" s="29">
        <v>1209</v>
      </c>
      <c r="D35" s="38">
        <f t="shared" si="1"/>
        <v>1.9671948410212764E-6</v>
      </c>
      <c r="E35" s="34">
        <v>4.00611086487946E-5</v>
      </c>
      <c r="F35" s="35">
        <v>1.9671948410212764E-6</v>
      </c>
    </row>
    <row r="36" spans="1:6" ht="15" customHeight="1" thickBot="1">
      <c r="A36">
        <f t="shared" si="0"/>
        <v>9469</v>
      </c>
      <c r="B36" s="28">
        <v>9469</v>
      </c>
      <c r="C36" s="29">
        <v>7233</v>
      </c>
      <c r="D36" s="38">
        <f t="shared" si="1"/>
        <v>5.0218800351347594E-5</v>
      </c>
      <c r="E36" s="34">
        <v>1.304402164579901E-4</v>
      </c>
      <c r="F36" s="35">
        <v>5.0218800351347594E-5</v>
      </c>
    </row>
    <row r="37" spans="1:6" ht="15" customHeight="1" thickBot="1">
      <c r="A37">
        <f t="shared" si="0"/>
        <v>9470</v>
      </c>
      <c r="B37" s="28">
        <v>9470</v>
      </c>
      <c r="C37" s="29">
        <v>7231</v>
      </c>
      <c r="D37" s="38">
        <f t="shared" si="1"/>
        <v>1.4036030695381506E-4</v>
      </c>
      <c r="E37" s="34">
        <v>2.6593762469741072E-4</v>
      </c>
      <c r="F37" s="35">
        <v>1.4036030695381506E-4</v>
      </c>
    </row>
    <row r="38" spans="1:6" ht="15" customHeight="1" thickBot="1">
      <c r="A38">
        <f t="shared" si="0"/>
        <v>7497</v>
      </c>
      <c r="B38" s="28">
        <v>7497</v>
      </c>
      <c r="C38" s="29">
        <v>1084</v>
      </c>
      <c r="D38" s="38">
        <f t="shared" si="1"/>
        <v>4.6808407378605536E-5</v>
      </c>
      <c r="E38" s="34">
        <v>9.40622258913669E-5</v>
      </c>
      <c r="F38" s="35">
        <v>4.6808407378605536E-5</v>
      </c>
    </row>
    <row r="39" spans="1:6" ht="15" customHeight="1" thickBot="1">
      <c r="A39">
        <f t="shared" si="0"/>
        <v>7499</v>
      </c>
      <c r="B39" s="28">
        <v>7499</v>
      </c>
      <c r="C39" s="29">
        <v>1210</v>
      </c>
      <c r="D39" s="38">
        <f t="shared" si="1"/>
        <v>4.543351336212325E-6</v>
      </c>
      <c r="E39" s="34">
        <v>1.359550929802374E-5</v>
      </c>
      <c r="F39" s="35">
        <v>4.543351336212325E-6</v>
      </c>
    </row>
    <row r="40" spans="1:6" ht="15" customHeight="1" thickBot="1">
      <c r="A40">
        <f t="shared" si="0"/>
        <v>7798</v>
      </c>
      <c r="B40" s="28">
        <v>7798</v>
      </c>
      <c r="C40" s="29">
        <v>1537</v>
      </c>
      <c r="D40" s="38">
        <f t="shared" si="1"/>
        <v>9.9237245188279306E-5</v>
      </c>
      <c r="E40" s="34">
        <v>2.9423120711891528E-4</v>
      </c>
      <c r="F40" s="35">
        <v>9.9237245188279306E-5</v>
      </c>
    </row>
    <row r="41" spans="1:6" ht="15" customHeight="1" thickBot="1">
      <c r="A41">
        <f t="shared" si="0"/>
        <v>8970</v>
      </c>
      <c r="B41" s="28">
        <v>8970</v>
      </c>
      <c r="C41" s="29">
        <v>2254</v>
      </c>
      <c r="D41" s="38">
        <f t="shared" si="1"/>
        <v>6.2575108470207404E-4</v>
      </c>
      <c r="E41" s="34">
        <v>5.5063828403317599E-4</v>
      </c>
      <c r="F41" s="35">
        <v>6.2575108470207404E-4</v>
      </c>
    </row>
    <row r="42" spans="1:6" ht="15" customHeight="1" thickBot="1">
      <c r="A42">
        <f t="shared" si="0"/>
        <v>11405</v>
      </c>
      <c r="B42" s="28">
        <v>11405</v>
      </c>
      <c r="C42" s="29">
        <v>11957</v>
      </c>
      <c r="D42" s="38">
        <f t="shared" si="1"/>
        <v>3.3917256620160086E-5</v>
      </c>
      <c r="E42" s="34">
        <v>1.3191186080525267E-4</v>
      </c>
      <c r="F42" s="35">
        <v>3.3917256620160086E-5</v>
      </c>
    </row>
    <row r="43" spans="1:6" ht="15" customHeight="1" thickBot="1">
      <c r="A43">
        <f t="shared" si="0"/>
        <v>11952</v>
      </c>
      <c r="B43" s="28">
        <v>11952</v>
      </c>
      <c r="C43" s="29">
        <v>13229</v>
      </c>
      <c r="D43" s="38">
        <f t="shared" si="1"/>
        <v>1.0221010075078877E-4</v>
      </c>
      <c r="E43" s="34">
        <v>3.0336190066570281E-4</v>
      </c>
      <c r="F43" s="35">
        <v>1.0221010075078877E-4</v>
      </c>
    </row>
    <row r="44" spans="1:6" ht="15" customHeight="1" thickBot="1">
      <c r="A44">
        <f t="shared" si="0"/>
        <v>5176</v>
      </c>
      <c r="B44" s="28">
        <v>5176</v>
      </c>
      <c r="C44" s="29">
        <v>1211</v>
      </c>
      <c r="D44" s="38">
        <f t="shared" si="1"/>
        <v>1.3336248585031361E-4</v>
      </c>
      <c r="E44" s="34">
        <v>2.3810219359196507E-4</v>
      </c>
      <c r="F44" s="35">
        <v>1.3336248585031361E-4</v>
      </c>
    </row>
    <row r="45" spans="1:6" ht="15" customHeight="1" thickBot="1">
      <c r="A45">
        <f t="shared" si="0"/>
        <v>7500</v>
      </c>
      <c r="B45" s="28">
        <v>7500</v>
      </c>
      <c r="C45" s="29">
        <v>1095</v>
      </c>
      <c r="D45" s="38">
        <f t="shared" si="1"/>
        <v>4.2446651965512271E-5</v>
      </c>
      <c r="E45" s="34">
        <v>6.5044229809380546E-5</v>
      </c>
      <c r="F45" s="35">
        <v>4.2446651965512271E-5</v>
      </c>
    </row>
    <row r="46" spans="1:6" ht="15" customHeight="1" thickBot="1">
      <c r="A46">
        <f t="shared" si="0"/>
        <v>11136</v>
      </c>
      <c r="B46" s="28">
        <v>11136</v>
      </c>
      <c r="C46" s="29">
        <v>1539</v>
      </c>
      <c r="D46" s="38">
        <f t="shared" si="1"/>
        <v>7.6926752075044712E-5</v>
      </c>
      <c r="E46" s="34">
        <v>1.5460278496835886E-4</v>
      </c>
      <c r="F46" s="35">
        <v>7.6926752075044712E-5</v>
      </c>
    </row>
    <row r="47" spans="1:6" ht="15" customHeight="1" thickBot="1">
      <c r="A47">
        <f t="shared" si="0"/>
        <v>11032</v>
      </c>
      <c r="B47" s="28">
        <v>11032</v>
      </c>
      <c r="C47" s="29">
        <v>9638</v>
      </c>
      <c r="D47" s="38">
        <f t="shared" si="1"/>
        <v>7.2912301240453395E-5</v>
      </c>
      <c r="E47" s="34">
        <v>2.0270111452292135E-4</v>
      </c>
      <c r="F47" s="35">
        <v>7.2912301240453395E-5</v>
      </c>
    </row>
    <row r="48" spans="1:6" ht="15" customHeight="1" thickBot="1">
      <c r="A48">
        <f t="shared" si="0"/>
        <v>11044</v>
      </c>
      <c r="B48" s="28">
        <v>11044</v>
      </c>
      <c r="C48" s="29">
        <v>9639</v>
      </c>
      <c r="D48" s="38">
        <f t="shared" si="1"/>
        <v>2.1550146311825945E-5</v>
      </c>
      <c r="E48" s="34">
        <v>9.2510168179610301E-5</v>
      </c>
      <c r="F48" s="35">
        <v>2.1550146311825945E-5</v>
      </c>
    </row>
    <row r="49" spans="1:6" ht="15" customHeight="1" thickBot="1">
      <c r="A49">
        <f t="shared" si="0"/>
        <v>11062</v>
      </c>
      <c r="B49" s="28">
        <v>11062</v>
      </c>
      <c r="C49" s="29">
        <v>11407</v>
      </c>
      <c r="D49" s="38">
        <f t="shared" si="1"/>
        <v>2.6365193871679825E-4</v>
      </c>
      <c r="E49" s="34">
        <v>4.3390045390438736E-4</v>
      </c>
      <c r="F49" s="35">
        <v>2.6365193871679825E-4</v>
      </c>
    </row>
    <row r="50" spans="1:6" ht="15" customHeight="1" thickBot="1">
      <c r="A50">
        <f t="shared" si="0"/>
        <v>11634</v>
      </c>
      <c r="B50" s="28">
        <v>11634</v>
      </c>
      <c r="C50" s="29">
        <v>12540</v>
      </c>
      <c r="D50" s="38">
        <f t="shared" si="1"/>
        <v>3.6514684913317697E-4</v>
      </c>
      <c r="E50" s="34">
        <v>8.1183483109748369E-4</v>
      </c>
      <c r="F50" s="35">
        <v>3.6514684913317697E-4</v>
      </c>
    </row>
    <row r="51" spans="1:6" ht="15" customHeight="1" thickBot="1">
      <c r="A51">
        <f t="shared" si="0"/>
        <v>11953</v>
      </c>
      <c r="B51" s="28">
        <v>11953</v>
      </c>
      <c r="C51" s="29">
        <v>13228</v>
      </c>
      <c r="D51" s="38">
        <f t="shared" si="1"/>
        <v>1.2214469814021323E-4</v>
      </c>
      <c r="E51" s="34">
        <v>2.5436934941513978E-4</v>
      </c>
      <c r="F51" s="35">
        <v>1.2214469814021323E-4</v>
      </c>
    </row>
    <row r="52" spans="1:6" ht="15" customHeight="1" thickBot="1">
      <c r="A52">
        <f t="shared" si="0"/>
        <v>11108</v>
      </c>
      <c r="B52" s="28">
        <v>11108</v>
      </c>
      <c r="C52" s="29">
        <v>11374</v>
      </c>
      <c r="D52" s="38">
        <f t="shared" si="1"/>
        <v>8.8896296576961419E-5</v>
      </c>
      <c r="E52" s="34">
        <v>1.4394415740913894E-4</v>
      </c>
      <c r="F52" s="35">
        <v>8.8896296576961419E-5</v>
      </c>
    </row>
    <row r="53" spans="1:6" ht="15" customHeight="1" thickBot="1">
      <c r="A53">
        <f t="shared" si="0"/>
        <v>11109</v>
      </c>
      <c r="B53" s="28">
        <v>11109</v>
      </c>
      <c r="C53" s="29">
        <v>11372</v>
      </c>
      <c r="D53" s="38">
        <f t="shared" si="1"/>
        <v>8.0539688817272571E-5</v>
      </c>
      <c r="E53" s="34">
        <v>1.9356426787884215E-4</v>
      </c>
      <c r="F53" s="35">
        <v>8.0539688817272571E-5</v>
      </c>
    </row>
    <row r="54" spans="1:6" ht="15" customHeight="1" thickBot="1">
      <c r="A54">
        <f t="shared" si="0"/>
        <v>11110</v>
      </c>
      <c r="B54" s="28">
        <v>11110</v>
      </c>
      <c r="C54" s="29">
        <v>11373</v>
      </c>
      <c r="D54" s="38">
        <f t="shared" si="1"/>
        <v>3.5639740700028563E-4</v>
      </c>
      <c r="E54" s="34">
        <v>4.9650872344965023E-4</v>
      </c>
      <c r="F54" s="35">
        <v>3.5639740700028563E-4</v>
      </c>
    </row>
    <row r="55" spans="1:6" ht="15" customHeight="1" thickBot="1">
      <c r="A55">
        <f t="shared" si="0"/>
        <v>11234</v>
      </c>
      <c r="B55" s="28">
        <v>11234</v>
      </c>
      <c r="C55" s="29">
        <v>11914</v>
      </c>
      <c r="D55" s="38">
        <f t="shared" si="1"/>
        <v>6.0727284545517327E-4</v>
      </c>
      <c r="E55" s="34">
        <v>9.7209081930886912E-4</v>
      </c>
      <c r="F55" s="35">
        <v>6.0727284545517327E-4</v>
      </c>
    </row>
    <row r="56" spans="1:6" ht="14.25" customHeight="1"/>
    <row r="57" spans="1:6" ht="14.25" customHeight="1"/>
    <row r="58" spans="1:6" ht="14.25" customHeight="1"/>
    <row r="59" spans="1:6" ht="14.25" customHeight="1"/>
    <row r="60" spans="1:6" ht="14.25" customHeight="1"/>
    <row r="61" spans="1:6" ht="14.25" customHeight="1"/>
    <row r="62" spans="1:6" ht="14.25" customHeight="1"/>
    <row r="63" spans="1:6" ht="14.25" customHeight="1"/>
    <row r="64" spans="1:6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</sheetData>
  <conditionalFormatting sqref="F2:F20">
    <cfRule type="cellIs" dxfId="3" priority="6" operator="greaterThan">
      <formula>#REF!&gt;$X$1</formula>
    </cfRule>
  </conditionalFormatting>
  <conditionalFormatting sqref="F2:F55">
    <cfRule type="cellIs" dxfId="2" priority="1" operator="greaterThan">
      <formula>G2</formula>
    </cfRule>
    <cfRule type="cellIs" dxfId="1" priority="2" operator="greaterThan">
      <formula>"T6&gt;U6"</formula>
    </cfRule>
  </conditionalFormatting>
  <conditionalFormatting sqref="F21:F55">
    <cfRule type="cellIs" dxfId="0" priority="3" operator="greaterThan">
      <formula>$W$2&gt;$X$1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AA734-0A68-4489-8B3A-FFA11A2B2CAA}">
  <dimension ref="A1:D58"/>
  <sheetViews>
    <sheetView rightToLeft="1" workbookViewId="0">
      <selection activeCell="B1" activeCellId="1" sqref="B21:B65536 B1:B19"/>
    </sheetView>
  </sheetViews>
  <sheetFormatPr defaultRowHeight="12.75"/>
  <cols>
    <col min="2" max="2" width="18.5703125" customWidth="1"/>
    <col min="3" max="3" width="43.7109375" bestFit="1" customWidth="1"/>
    <col min="4" max="4" width="27" customWidth="1"/>
  </cols>
  <sheetData>
    <row r="1" spans="1:4" ht="30">
      <c r="A1" s="14" t="s">
        <v>59</v>
      </c>
      <c r="B1" s="14" t="s">
        <v>3</v>
      </c>
      <c r="C1" s="14" t="s">
        <v>27</v>
      </c>
    </row>
    <row r="2" spans="1:4">
      <c r="A2" s="11">
        <v>5176</v>
      </c>
      <c r="B2" s="12">
        <v>10387187.9639524</v>
      </c>
      <c r="C2" s="11" t="s">
        <v>60</v>
      </c>
      <c r="D2" t="e">
        <f>VLOOKUP(A2,'מגבלת הוצאות ישירות'!#REF!,1,0)-A2</f>
        <v>#REF!</v>
      </c>
    </row>
    <row r="3" spans="1:4">
      <c r="A3" s="11">
        <v>7492</v>
      </c>
      <c r="B3" s="12">
        <v>354109455.11449802</v>
      </c>
      <c r="C3" s="11" t="s">
        <v>52</v>
      </c>
      <c r="D3" t="e">
        <f>VLOOKUP(A3,'מגבלת הוצאות ישירות'!#REF!,1,0)-A3</f>
        <v>#REF!</v>
      </c>
    </row>
    <row r="4" spans="1:4">
      <c r="A4" s="11">
        <v>7493</v>
      </c>
      <c r="B4" s="12">
        <v>118705123.185444</v>
      </c>
      <c r="C4" s="11" t="s">
        <v>51</v>
      </c>
      <c r="D4" t="e">
        <f>VLOOKUP(A4,'מגבלת הוצאות ישירות'!#REF!,1,0)-A4</f>
        <v>#REF!</v>
      </c>
    </row>
    <row r="5" spans="1:4">
      <c r="A5" s="11">
        <v>7494</v>
      </c>
      <c r="B5" s="12">
        <v>16523265.344179999</v>
      </c>
      <c r="C5" s="11" t="s">
        <v>22</v>
      </c>
      <c r="D5" t="e">
        <f>VLOOKUP(A5,'מגבלת הוצאות ישירות'!#REF!,1,0)-A5</f>
        <v>#REF!</v>
      </c>
    </row>
    <row r="6" spans="1:4">
      <c r="A6" s="11">
        <v>7497</v>
      </c>
      <c r="B6" s="12">
        <v>157129080.416693</v>
      </c>
      <c r="C6" s="11" t="s">
        <v>1</v>
      </c>
      <c r="D6" t="e">
        <f>VLOOKUP(A6,'מגבלת הוצאות ישירות'!#REF!,1,0)-A6</f>
        <v>#REF!</v>
      </c>
    </row>
    <row r="7" spans="1:4">
      <c r="A7" s="11">
        <v>7499</v>
      </c>
      <c r="B7" s="12">
        <v>44174544.681180902</v>
      </c>
      <c r="C7" s="11" t="s">
        <v>14</v>
      </c>
      <c r="D7" t="e">
        <f>VLOOKUP(A7,'מגבלת הוצאות ישירות'!#REF!,1,0)-A7</f>
        <v>#REF!</v>
      </c>
    </row>
    <row r="8" spans="1:4">
      <c r="A8" s="11">
        <v>7500</v>
      </c>
      <c r="B8" s="12">
        <v>16111272.037692999</v>
      </c>
      <c r="C8" s="11" t="s">
        <v>11</v>
      </c>
      <c r="D8" t="e">
        <f>VLOOKUP(A8,'מגבלת הוצאות ישירות'!#REF!,1,0)-A8</f>
        <v>#REF!</v>
      </c>
    </row>
    <row r="9" spans="1:4">
      <c r="A9" s="11">
        <v>7798</v>
      </c>
      <c r="B9" s="12">
        <v>668466966.02567196</v>
      </c>
      <c r="C9" s="11" t="s">
        <v>30</v>
      </c>
      <c r="D9" t="e">
        <f>VLOOKUP(A9,'מגבלת הוצאות ישירות'!#REF!,1,0)-A9</f>
        <v>#REF!</v>
      </c>
    </row>
    <row r="10" spans="1:4">
      <c r="A10" s="11">
        <v>7799</v>
      </c>
      <c r="B10" s="12">
        <v>555140958.82969201</v>
      </c>
      <c r="C10" s="11" t="s">
        <v>21</v>
      </c>
      <c r="D10" t="e">
        <f>VLOOKUP(A10,'מגבלת הוצאות ישירות'!#REF!,1,0)-A10</f>
        <v>#REF!</v>
      </c>
    </row>
    <row r="11" spans="1:4">
      <c r="A11" s="11">
        <v>8970</v>
      </c>
      <c r="B11" s="12">
        <v>84487936.809689999</v>
      </c>
      <c r="C11" s="11" t="s">
        <v>17</v>
      </c>
      <c r="D11" t="e">
        <f>VLOOKUP(A11,'מגבלת הוצאות ישירות'!#REF!,1,0)-A11</f>
        <v>#REF!</v>
      </c>
    </row>
    <row r="12" spans="1:4">
      <c r="A12" s="11">
        <v>9469</v>
      </c>
      <c r="B12" s="12">
        <v>143995741.754188</v>
      </c>
      <c r="C12" s="11" t="s">
        <v>29</v>
      </c>
      <c r="D12" t="e">
        <f>VLOOKUP(A12,'מגבלת הוצאות ישירות'!#REF!,1,0)-A12</f>
        <v>#REF!</v>
      </c>
    </row>
    <row r="13" spans="1:4">
      <c r="A13" s="11">
        <v>9470</v>
      </c>
      <c r="B13" s="12">
        <v>110446239.39114299</v>
      </c>
      <c r="C13" s="11" t="s">
        <v>10</v>
      </c>
      <c r="D13" t="e">
        <f>VLOOKUP(A13,'מגבלת הוצאות ישירות'!#REF!,1,0)-A13</f>
        <v>#REF!</v>
      </c>
    </row>
    <row r="14" spans="1:4">
      <c r="A14" s="11">
        <v>11032</v>
      </c>
      <c r="B14" s="12">
        <v>143753521.33044299</v>
      </c>
      <c r="C14" s="11" t="s">
        <v>24</v>
      </c>
      <c r="D14" t="e">
        <f>VLOOKUP(A14,'מגבלת הוצאות ישירות'!#REF!,1,0)-A14</f>
        <v>#REF!</v>
      </c>
    </row>
    <row r="15" spans="1:4">
      <c r="A15" s="11">
        <v>11044</v>
      </c>
      <c r="B15" s="12">
        <v>52501810.776138</v>
      </c>
      <c r="C15" s="11" t="s">
        <v>9</v>
      </c>
      <c r="D15" t="e">
        <f>VLOOKUP(A15,'מגבלת הוצאות ישירות'!#REF!,1,0)-A15</f>
        <v>#REF!</v>
      </c>
    </row>
    <row r="16" spans="1:4">
      <c r="A16" s="11">
        <v>11062</v>
      </c>
      <c r="B16" s="12">
        <v>291982163.83185899</v>
      </c>
      <c r="C16" s="11" t="s">
        <v>6</v>
      </c>
      <c r="D16" t="e">
        <f>VLOOKUP(A16,'מגבלת הוצאות ישירות'!#REF!,1,0)-A16</f>
        <v>#REF!</v>
      </c>
    </row>
    <row r="17" spans="1:4">
      <c r="A17" s="11">
        <v>11108</v>
      </c>
      <c r="B17" s="12">
        <v>538958672.93538594</v>
      </c>
      <c r="C17" s="11" t="s">
        <v>5</v>
      </c>
      <c r="D17" t="e">
        <f>VLOOKUP(A17,'מגבלת הוצאות ישירות'!#REF!,1,0)-A17</f>
        <v>#REF!</v>
      </c>
    </row>
    <row r="18" spans="1:4">
      <c r="A18" s="11">
        <v>11109</v>
      </c>
      <c r="B18" s="12">
        <v>20620671.001228198</v>
      </c>
      <c r="C18" s="11" t="s">
        <v>28</v>
      </c>
      <c r="D18" t="e">
        <f>VLOOKUP(A18,'מגבלת הוצאות ישירות'!#REF!,1,0)-A18</f>
        <v>#REF!</v>
      </c>
    </row>
    <row r="19" spans="1:4">
      <c r="A19" s="11">
        <v>11110</v>
      </c>
      <c r="B19" s="12">
        <v>387820812.52511603</v>
      </c>
      <c r="C19" s="11" t="s">
        <v>33</v>
      </c>
      <c r="D19" t="e">
        <f>VLOOKUP(A19,'מגבלת הוצאות ישירות'!#REF!,1,0)-A19</f>
        <v>#REF!</v>
      </c>
    </row>
    <row r="20" spans="1:4">
      <c r="A20" s="11">
        <v>11136</v>
      </c>
      <c r="B20" s="12">
        <v>243208403.03140399</v>
      </c>
      <c r="C20" s="11" t="s">
        <v>61</v>
      </c>
      <c r="D20" t="e">
        <f>VLOOKUP(A20,'מגבלת הוצאות ישירות'!#REF!,1,0)-A20</f>
        <v>#REF!</v>
      </c>
    </row>
    <row r="21" spans="1:4">
      <c r="A21" s="11">
        <v>11234</v>
      </c>
      <c r="B21" s="12">
        <v>584258050.2076</v>
      </c>
      <c r="C21" s="11" t="s">
        <v>62</v>
      </c>
      <c r="D21" t="e">
        <f>VLOOKUP(A21,'מגבלת הוצאות ישירות'!#REF!,1,0)-A21</f>
        <v>#REF!</v>
      </c>
    </row>
    <row r="22" spans="1:4">
      <c r="A22" s="11">
        <v>11405</v>
      </c>
      <c r="B22" s="12">
        <v>72374406.231801793</v>
      </c>
      <c r="C22" s="11" t="s">
        <v>12</v>
      </c>
      <c r="D22" t="e">
        <f>VLOOKUP(A22,'מגבלת הוצאות ישירות'!#REF!,1,0)-A22</f>
        <v>#REF!</v>
      </c>
    </row>
    <row r="23" spans="1:4">
      <c r="A23" s="11">
        <v>11634</v>
      </c>
      <c r="B23" s="12">
        <v>108556979.416513</v>
      </c>
      <c r="C23" s="11" t="s">
        <v>8</v>
      </c>
      <c r="D23" t="e">
        <f>VLOOKUP(A23,'מגבלת הוצאות ישירות'!#REF!,1,0)-A23</f>
        <v>#REF!</v>
      </c>
    </row>
    <row r="24" spans="1:4">
      <c r="A24" s="11">
        <v>11952</v>
      </c>
      <c r="B24" s="12">
        <v>246765159.225348</v>
      </c>
      <c r="C24" s="11" t="s">
        <v>63</v>
      </c>
      <c r="D24" t="e">
        <f>VLOOKUP(A24,'מגבלת הוצאות ישירות'!#REF!,1,0)-A24</f>
        <v>#REF!</v>
      </c>
    </row>
    <row r="25" spans="1:4">
      <c r="A25" s="11">
        <v>11953</v>
      </c>
      <c r="B25" s="12">
        <v>19566567.743649099</v>
      </c>
      <c r="C25" s="11" t="s">
        <v>64</v>
      </c>
      <c r="D25" t="e">
        <f>VLOOKUP(A25,'מגבלת הוצאות ישירות'!#REF!,1,0)-A25</f>
        <v>#REF!</v>
      </c>
    </row>
    <row r="26" spans="1:4">
      <c r="A26" s="11">
        <v>12272</v>
      </c>
      <c r="B26" s="12">
        <v>13267196.6706977</v>
      </c>
      <c r="C26" s="11" t="s">
        <v>65</v>
      </c>
      <c r="D26" t="e">
        <f>VLOOKUP(A26,'מגבלת הוצאות ישירות'!#REF!,1,0)-A26</f>
        <v>#REF!</v>
      </c>
    </row>
    <row r="27" spans="1:4">
      <c r="A27" s="11">
        <v>12273</v>
      </c>
      <c r="B27" s="12">
        <v>547793039.65843499</v>
      </c>
      <c r="C27" s="11" t="s">
        <v>66</v>
      </c>
      <c r="D27" t="e">
        <f>VLOOKUP(A27,'מגבלת הוצאות ישירות'!#REF!,1,0)-A27</f>
        <v>#REF!</v>
      </c>
    </row>
    <row r="28" spans="1:4">
      <c r="A28" s="11">
        <v>12274</v>
      </c>
      <c r="B28" s="12">
        <v>157715809.10603699</v>
      </c>
      <c r="C28" s="11" t="s">
        <v>67</v>
      </c>
      <c r="D28" t="e">
        <f>VLOOKUP(A28,'מגבלת הוצאות ישירות'!#REF!,1,0)-A28</f>
        <v>#REF!</v>
      </c>
    </row>
    <row r="29" spans="1:4">
      <c r="A29" s="11">
        <v>12275</v>
      </c>
      <c r="B29" s="12">
        <v>105583408.093936</v>
      </c>
      <c r="C29" s="11" t="s">
        <v>68</v>
      </c>
      <c r="D29" t="e">
        <f>VLOOKUP(A29,'מגבלת הוצאות ישירות'!#REF!,1,0)-A29</f>
        <v>#REF!</v>
      </c>
    </row>
    <row r="30" spans="1:4">
      <c r="A30" s="11">
        <v>12279</v>
      </c>
      <c r="B30" s="12">
        <v>69600575.8875615</v>
      </c>
      <c r="C30" s="11" t="s">
        <v>69</v>
      </c>
      <c r="D30" t="e">
        <f>VLOOKUP(A30,'מגבלת הוצאות ישירות'!#REF!,1,0)-A30</f>
        <v>#REF!</v>
      </c>
    </row>
    <row r="31" spans="1:4">
      <c r="A31" s="11">
        <v>12280</v>
      </c>
      <c r="B31" s="12">
        <v>29358949.566640299</v>
      </c>
      <c r="C31" s="11" t="s">
        <v>70</v>
      </c>
      <c r="D31" t="e">
        <f>VLOOKUP(A31,'מגבלת הוצאות ישירות'!#REF!,1,0)-A31</f>
        <v>#REF!</v>
      </c>
    </row>
    <row r="32" spans="1:4">
      <c r="A32" s="11">
        <v>12281</v>
      </c>
      <c r="B32" s="12">
        <v>59036633.656205699</v>
      </c>
      <c r="C32" s="11" t="s">
        <v>71</v>
      </c>
      <c r="D32" t="e">
        <f>VLOOKUP(A32,'מגבלת הוצאות ישירות'!#REF!,1,0)-A32</f>
        <v>#REF!</v>
      </c>
    </row>
    <row r="33" spans="1:4">
      <c r="A33" s="11">
        <v>12282</v>
      </c>
      <c r="B33" s="12">
        <v>315334148.29790998</v>
      </c>
      <c r="C33" s="11" t="s">
        <v>39</v>
      </c>
      <c r="D33" t="e">
        <f>VLOOKUP(A33,'מגבלת הוצאות ישירות'!#REF!,1,0)-A33</f>
        <v>#REF!</v>
      </c>
    </row>
    <row r="34" spans="1:4">
      <c r="A34" s="11">
        <v>12283</v>
      </c>
      <c r="B34" s="12">
        <v>8968042.5040016994</v>
      </c>
      <c r="C34" s="11" t="s">
        <v>72</v>
      </c>
      <c r="D34" t="e">
        <f>VLOOKUP(A34,'מגבלת הוצאות ישירות'!#REF!,1,0)-A34</f>
        <v>#REF!</v>
      </c>
    </row>
    <row r="35" spans="1:4">
      <c r="A35" s="11">
        <v>12284</v>
      </c>
      <c r="B35" s="12">
        <v>5287934.1386952</v>
      </c>
      <c r="C35" s="11" t="s">
        <v>73</v>
      </c>
      <c r="D35" t="e">
        <f>VLOOKUP(A35,'מגבלת הוצאות ישירות'!#REF!,1,0)-A35</f>
        <v>#REF!</v>
      </c>
    </row>
    <row r="36" spans="1:4">
      <c r="A36" s="11">
        <v>12285</v>
      </c>
      <c r="B36" s="12">
        <v>1127952.4862285</v>
      </c>
      <c r="C36" s="11" t="s">
        <v>74</v>
      </c>
      <c r="D36" t="e">
        <f>VLOOKUP(A36,'מגבלת הוצאות ישירות'!#REF!,1,0)-A36</f>
        <v>#REF!</v>
      </c>
    </row>
    <row r="37" spans="1:4">
      <c r="A37" s="11">
        <v>12289</v>
      </c>
      <c r="B37" s="12">
        <v>3514951.5347412</v>
      </c>
      <c r="C37" s="11" t="s">
        <v>75</v>
      </c>
      <c r="D37" t="e">
        <f>VLOOKUP(A37,'מגבלת הוצאות ישירות'!#REF!,1,0)-A37</f>
        <v>#REF!</v>
      </c>
    </row>
    <row r="38" spans="1:4">
      <c r="A38" s="11">
        <v>12290</v>
      </c>
      <c r="B38" s="12">
        <v>3421651.5837951</v>
      </c>
      <c r="C38" s="11" t="s">
        <v>76</v>
      </c>
      <c r="D38" t="e">
        <f>VLOOKUP(A38,'מגבלת הוצאות ישירות'!#REF!,1,0)-A38</f>
        <v>#REF!</v>
      </c>
    </row>
    <row r="39" spans="1:4">
      <c r="A39" s="11">
        <v>12291</v>
      </c>
      <c r="B39" s="12">
        <v>2223954.8221207</v>
      </c>
      <c r="C39" s="11" t="s">
        <v>77</v>
      </c>
      <c r="D39" t="e">
        <f>VLOOKUP(A39,'מגבלת הוצאות ישירות'!#REF!,1,0)-A39</f>
        <v>#REF!</v>
      </c>
    </row>
    <row r="40" spans="1:4">
      <c r="A40" s="11">
        <v>12298</v>
      </c>
      <c r="B40" s="12">
        <v>972701.67650299997</v>
      </c>
      <c r="C40" s="11" t="s">
        <v>78</v>
      </c>
      <c r="D40" t="e">
        <f>VLOOKUP(A40,'מגבלת הוצאות ישירות'!#REF!,1,0)-A40</f>
        <v>#REF!</v>
      </c>
    </row>
    <row r="41" spans="1:4">
      <c r="A41" s="11">
        <v>12417</v>
      </c>
      <c r="B41" s="12">
        <v>36566497.104000002</v>
      </c>
      <c r="C41" s="11" t="s">
        <v>2</v>
      </c>
      <c r="D41" t="e">
        <f>VLOOKUP(A41,'מגבלת הוצאות ישירות'!#REF!,1,0)-A41</f>
        <v>#REF!</v>
      </c>
    </row>
    <row r="42" spans="1:4">
      <c r="A42" s="11">
        <v>12418</v>
      </c>
      <c r="B42" s="12">
        <v>6079389.0390098002</v>
      </c>
      <c r="C42" s="11" t="s">
        <v>79</v>
      </c>
      <c r="D42" t="e">
        <f>VLOOKUP(A42,'מגבלת הוצאות ישירות'!#REF!,1,0)-A42</f>
        <v>#REF!</v>
      </c>
    </row>
    <row r="43" spans="1:4">
      <c r="A43" s="11">
        <v>12419</v>
      </c>
      <c r="B43" s="12">
        <v>45762412.555698</v>
      </c>
      <c r="C43" s="11" t="s">
        <v>44</v>
      </c>
      <c r="D43" t="e">
        <f>VLOOKUP(A43,'מגבלת הוצאות ישירות'!#REF!,1,0)-A43</f>
        <v>#REF!</v>
      </c>
    </row>
    <row r="44" spans="1:4">
      <c r="A44" s="11">
        <v>12420</v>
      </c>
      <c r="B44" s="12">
        <v>1592344.7821463801</v>
      </c>
      <c r="C44" s="11" t="s">
        <v>45</v>
      </c>
      <c r="D44" t="e">
        <f>VLOOKUP(A44,'מגבלת הוצאות ישירות'!#REF!,1,0)-A44</f>
        <v>#REF!</v>
      </c>
    </row>
    <row r="45" spans="1:4">
      <c r="A45" s="11">
        <v>12421</v>
      </c>
      <c r="B45" s="12">
        <v>1461104.2520999999</v>
      </c>
      <c r="C45" s="11" t="s">
        <v>46</v>
      </c>
      <c r="D45" t="e">
        <f>VLOOKUP(A45,'מגבלת הוצאות ישירות'!#REF!,1,0)-A45</f>
        <v>#REF!</v>
      </c>
    </row>
    <row r="46" spans="1:4">
      <c r="A46" s="11">
        <v>12422</v>
      </c>
      <c r="B46" s="12">
        <v>30476.365290000002</v>
      </c>
      <c r="C46" s="11" t="s">
        <v>47</v>
      </c>
      <c r="D46" t="e">
        <f>VLOOKUP(A46,'מגבלת הוצאות ישירות'!#REF!,1,0)-A46</f>
        <v>#REF!</v>
      </c>
    </row>
    <row r="47" spans="1:4">
      <c r="A47" s="11">
        <v>12550</v>
      </c>
      <c r="B47" s="12">
        <v>29461277.1706562</v>
      </c>
      <c r="C47" s="11" t="s">
        <v>31</v>
      </c>
      <c r="D47" t="e">
        <f>VLOOKUP(A47,'מגבלת הוצאות ישירות'!#REF!,1,0)-A47</f>
        <v>#REF!</v>
      </c>
    </row>
    <row r="48" spans="1:4">
      <c r="A48" s="11">
        <v>12551</v>
      </c>
      <c r="B48" s="12">
        <v>33125728.4142294</v>
      </c>
      <c r="C48" s="11" t="s">
        <v>19</v>
      </c>
      <c r="D48" t="e">
        <f>VLOOKUP(A48,'מגבלת הוצאות ישירות'!#REF!,1,0)-A48</f>
        <v>#REF!</v>
      </c>
    </row>
    <row r="49" spans="1:4">
      <c r="A49" s="11">
        <v>12552</v>
      </c>
      <c r="B49" s="12">
        <v>17510399.74611</v>
      </c>
      <c r="C49" s="11" t="s">
        <v>4</v>
      </c>
      <c r="D49" t="e">
        <f>VLOOKUP(A49,'מגבלת הוצאות ישירות'!#REF!,1,0)-A49</f>
        <v>#REF!</v>
      </c>
    </row>
    <row r="50" spans="1:4">
      <c r="A50" s="11">
        <v>12553</v>
      </c>
      <c r="B50" s="12">
        <v>33990291.471513197</v>
      </c>
      <c r="C50" s="11" t="s">
        <v>80</v>
      </c>
      <c r="D50" t="e">
        <f>VLOOKUP(A50,'מגבלת הוצאות ישירות'!#REF!,1,0)-A50</f>
        <v>#REF!</v>
      </c>
    </row>
    <row r="51" spans="1:4">
      <c r="A51" s="11">
        <v>12554</v>
      </c>
      <c r="B51" s="12">
        <v>24935407.152376398</v>
      </c>
      <c r="C51" s="11" t="s">
        <v>23</v>
      </c>
      <c r="D51" t="e">
        <f>VLOOKUP(A51,'מגבלת הוצאות ישירות'!#REF!,1,0)-A51</f>
        <v>#REF!</v>
      </c>
    </row>
    <row r="52" spans="1:4">
      <c r="A52" s="11">
        <v>12555</v>
      </c>
      <c r="B52" s="12">
        <v>7548346.8091200003</v>
      </c>
      <c r="C52" s="11" t="s">
        <v>34</v>
      </c>
      <c r="D52" t="e">
        <f>VLOOKUP(A52,'מגבלת הוצאות ישירות'!#REF!,1,0)-A52</f>
        <v>#REF!</v>
      </c>
    </row>
    <row r="53" spans="1:4">
      <c r="A53" s="11">
        <v>12782</v>
      </c>
      <c r="B53" s="12">
        <v>20303656.5521257</v>
      </c>
      <c r="C53" s="11" t="s">
        <v>81</v>
      </c>
      <c r="D53" t="e">
        <f>VLOOKUP(A53,'מגבלת הוצאות ישירות'!#REF!,1,0)-A53</f>
        <v>#REF!</v>
      </c>
    </row>
    <row r="54" spans="1:4">
      <c r="A54" s="11">
        <v>12783</v>
      </c>
      <c r="B54" s="12">
        <v>8466294.2598279994</v>
      </c>
      <c r="C54" s="11" t="s">
        <v>16</v>
      </c>
      <c r="D54" t="e">
        <f>VLOOKUP(A54,'מגבלת הוצאות ישירות'!#REF!,1,0)-A54</f>
        <v>#REF!</v>
      </c>
    </row>
    <row r="55" spans="1:4">
      <c r="A55" s="11">
        <v>12784</v>
      </c>
      <c r="B55" s="12">
        <v>20190155.171999998</v>
      </c>
      <c r="C55" s="11" t="s">
        <v>7</v>
      </c>
      <c r="D55" t="e">
        <f>VLOOKUP(A55,'מגבלת הוצאות ישירות'!#REF!,1,0)-A55</f>
        <v>#REF!</v>
      </c>
    </row>
    <row r="56" spans="1:4">
      <c r="A56" s="11">
        <v>13099</v>
      </c>
      <c r="B56" s="12">
        <v>1562793.7255549999</v>
      </c>
      <c r="C56" s="11" t="s">
        <v>82</v>
      </c>
      <c r="D56" t="e">
        <f>VLOOKUP(A56,'מגבלת הוצאות ישירות'!#REF!,1,0)-A56</f>
        <v>#REF!</v>
      </c>
    </row>
    <row r="57" spans="1:4">
      <c r="A57" s="11">
        <v>13100</v>
      </c>
      <c r="B57" s="12">
        <v>0</v>
      </c>
      <c r="C57" s="11" t="s">
        <v>83</v>
      </c>
      <c r="D57" t="e">
        <f>VLOOKUP(A57,'מגבלת הוצאות ישירות'!#REF!,1,0)-A57</f>
        <v>#REF!</v>
      </c>
    </row>
    <row r="58" spans="1:4">
      <c r="A58" s="13"/>
      <c r="B58" s="13"/>
      <c r="C58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מגבלת הוצאות ישירות</vt:lpstr>
      <vt:lpstr>עזר</vt:lpstr>
      <vt:lpstr>גיליון1</vt:lpstr>
      <vt:lpstr>'מגבלת הוצאות ישירות'!_FilterDatabase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Lior Vax</dc:creator>
  <cp:lastModifiedBy>Victoria Eidenzon</cp:lastModifiedBy>
  <dcterms:created xsi:type="dcterms:W3CDTF">2024-11-06T13:31:50Z</dcterms:created>
  <dcterms:modified xsi:type="dcterms:W3CDTF">2026-02-18T14:27:34Z</dcterms:modified>
</cp:coreProperties>
</file>