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6\דוח חודשי לאוצר\מאי\גמל\"/>
    </mc:Choice>
  </mc:AlternateContent>
  <xr:revisionPtr revIDLastSave="0" documentId="13_ncr:1_{1650FE67-1D3D-480D-937A-B90DD439B18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גיליון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2" i="1" l="1"/>
  <c r="AN352" i="1"/>
  <c r="AM352" i="1"/>
  <c r="AL352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N347" i="1"/>
  <c r="AM347" i="1"/>
  <c r="AL347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N346" i="1"/>
  <c r="AM346" i="1"/>
  <c r="AL346" i="1"/>
  <c r="AK346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N345" i="1"/>
  <c r="AM345" i="1"/>
  <c r="AL345" i="1"/>
  <c r="AK345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N344" i="1"/>
  <c r="AM344" i="1"/>
  <c r="AL344" i="1"/>
  <c r="AK344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N343" i="1"/>
  <c r="AM343" i="1"/>
  <c r="AL343" i="1"/>
  <c r="AK343" i="1"/>
  <c r="AJ343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N349" i="1" s="1"/>
  <c r="M343" i="1"/>
  <c r="L343" i="1"/>
  <c r="L349" i="1" s="1"/>
  <c r="K343" i="1"/>
  <c r="J343" i="1"/>
  <c r="I343" i="1"/>
  <c r="H343" i="1"/>
  <c r="G343" i="1"/>
  <c r="F343" i="1"/>
  <c r="E343" i="1"/>
  <c r="AN342" i="1"/>
  <c r="AM342" i="1"/>
  <c r="AL342" i="1"/>
  <c r="AK342" i="1"/>
  <c r="AJ342" i="1"/>
  <c r="AI342" i="1"/>
  <c r="AH342" i="1"/>
  <c r="AG342" i="1"/>
  <c r="AF342" i="1"/>
  <c r="AE342" i="1"/>
  <c r="AD342" i="1"/>
  <c r="AC342" i="1"/>
  <c r="AB342" i="1"/>
  <c r="AA342" i="1"/>
  <c r="Z342" i="1"/>
  <c r="Z349" i="1" s="1"/>
  <c r="Y342" i="1"/>
  <c r="Y349" i="1" s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AN340" i="1"/>
  <c r="AM340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O349" i="1" l="1"/>
  <c r="O353" i="1" s="1"/>
  <c r="AM356" i="1"/>
  <c r="Z355" i="1"/>
  <c r="T353" i="1"/>
  <c r="AB355" i="1"/>
  <c r="Y355" i="1"/>
  <c r="S353" i="1"/>
  <c r="E349" i="1"/>
  <c r="E355" i="1" s="1"/>
  <c r="AG349" i="1"/>
  <c r="AG357" i="1" s="1"/>
  <c r="S356" i="1"/>
  <c r="F349" i="1"/>
  <c r="F356" i="1" s="1"/>
  <c r="W349" i="1"/>
  <c r="W357" i="1" s="1"/>
  <c r="AM353" i="1"/>
  <c r="S349" i="1"/>
  <c r="S358" i="1"/>
  <c r="G349" i="1"/>
  <c r="G351" i="1" s="1"/>
  <c r="H349" i="1"/>
  <c r="H355" i="1" s="1"/>
  <c r="X349" i="1"/>
  <c r="X354" i="1" s="1"/>
  <c r="T349" i="1"/>
  <c r="T354" i="1" s="1"/>
  <c r="L356" i="1"/>
  <c r="T358" i="1"/>
  <c r="AM355" i="1"/>
  <c r="G355" i="1"/>
  <c r="N356" i="1"/>
  <c r="AM358" i="1"/>
  <c r="E354" i="1"/>
  <c r="AM349" i="1"/>
  <c r="AB349" i="1"/>
  <c r="AB351" i="1" s="1"/>
  <c r="Y354" i="1"/>
  <c r="AA349" i="1"/>
  <c r="AA351" i="1" s="1"/>
  <c r="S355" i="1"/>
  <c r="T355" i="1"/>
  <c r="Z354" i="1"/>
  <c r="N357" i="1"/>
  <c r="T356" i="1"/>
  <c r="F358" i="1"/>
  <c r="Z351" i="1"/>
  <c r="Z353" i="1"/>
  <c r="Z358" i="1"/>
  <c r="Z356" i="1"/>
  <c r="P357" i="1"/>
  <c r="AL357" i="1"/>
  <c r="Y358" i="1"/>
  <c r="Y351" i="1"/>
  <c r="Y353" i="1"/>
  <c r="AA354" i="1"/>
  <c r="X351" i="1"/>
  <c r="X353" i="1"/>
  <c r="L351" i="1"/>
  <c r="L355" i="1"/>
  <c r="AG355" i="1"/>
  <c r="AG351" i="1"/>
  <c r="AG358" i="1"/>
  <c r="N353" i="1"/>
  <c r="N355" i="1"/>
  <c r="N358" i="1"/>
  <c r="N351" i="1"/>
  <c r="Z357" i="1"/>
  <c r="I356" i="1"/>
  <c r="I355" i="1"/>
  <c r="X357" i="1"/>
  <c r="AC355" i="1"/>
  <c r="G354" i="1"/>
  <c r="AE353" i="1"/>
  <c r="AA357" i="1"/>
  <c r="X356" i="1"/>
  <c r="H357" i="1"/>
  <c r="AB357" i="1"/>
  <c r="L358" i="1"/>
  <c r="AF358" i="1"/>
  <c r="AF356" i="1"/>
  <c r="M356" i="1"/>
  <c r="AB354" i="1"/>
  <c r="P355" i="1"/>
  <c r="AB358" i="1"/>
  <c r="Y357" i="1"/>
  <c r="G357" i="1"/>
  <c r="L353" i="1"/>
  <c r="AF353" i="1"/>
  <c r="AG353" i="1"/>
  <c r="U355" i="1"/>
  <c r="Y356" i="1"/>
  <c r="H351" i="1"/>
  <c r="H354" i="1"/>
  <c r="AF354" i="1"/>
  <c r="H358" i="1"/>
  <c r="I353" i="1"/>
  <c r="E357" i="1"/>
  <c r="O356" i="1"/>
  <c r="O351" i="1"/>
  <c r="S357" i="1"/>
  <c r="S351" i="1"/>
  <c r="AM351" i="1"/>
  <c r="AM357" i="1"/>
  <c r="AA356" i="1"/>
  <c r="O358" i="1"/>
  <c r="T357" i="1"/>
  <c r="T351" i="1"/>
  <c r="X355" i="1"/>
  <c r="H356" i="1"/>
  <c r="AB356" i="1"/>
  <c r="L357" i="1"/>
  <c r="P358" i="1"/>
  <c r="AJ358" i="1"/>
  <c r="AF349" i="1"/>
  <c r="AF357" i="1" s="1"/>
  <c r="M349" i="1"/>
  <c r="M357" i="1" s="1"/>
  <c r="AI349" i="1"/>
  <c r="AI358" i="1" s="1"/>
  <c r="U349" i="1"/>
  <c r="U353" i="1" s="1"/>
  <c r="I349" i="1"/>
  <c r="AC349" i="1"/>
  <c r="AC353" i="1" s="1"/>
  <c r="AH349" i="1"/>
  <c r="AH354" i="1" s="1"/>
  <c r="O354" i="1"/>
  <c r="J349" i="1"/>
  <c r="J356" i="1" s="1"/>
  <c r="AD349" i="1"/>
  <c r="AD353" i="1" s="1"/>
  <c r="K349" i="1"/>
  <c r="P349" i="1"/>
  <c r="P354" i="1" s="1"/>
  <c r="AJ349" i="1"/>
  <c r="H353" i="1"/>
  <c r="AB353" i="1"/>
  <c r="L354" i="1"/>
  <c r="Q349" i="1"/>
  <c r="Q357" i="1" s="1"/>
  <c r="AK349" i="1"/>
  <c r="R349" i="1"/>
  <c r="R353" i="1" s="1"/>
  <c r="AL349" i="1"/>
  <c r="AL358" i="1" s="1"/>
  <c r="N354" i="1"/>
  <c r="S354" i="1"/>
  <c r="AM354" i="1"/>
  <c r="AN349" i="1"/>
  <c r="AN358" i="1" s="1"/>
  <c r="V349" i="1"/>
  <c r="V358" i="1" s="1"/>
  <c r="AE349" i="1"/>
  <c r="E356" i="1" l="1"/>
  <c r="J358" i="1"/>
  <c r="AG354" i="1"/>
  <c r="W356" i="1"/>
  <c r="R358" i="1"/>
  <c r="AA353" i="1"/>
  <c r="G356" i="1"/>
  <c r="E358" i="1"/>
  <c r="AN355" i="1"/>
  <c r="X358" i="1"/>
  <c r="AL353" i="1"/>
  <c r="AN354" i="1"/>
  <c r="W355" i="1"/>
  <c r="U356" i="1"/>
  <c r="F357" i="1"/>
  <c r="AN356" i="1"/>
  <c r="V353" i="1"/>
  <c r="E351" i="1"/>
  <c r="M354" i="1"/>
  <c r="AI354" i="1"/>
  <c r="V356" i="1"/>
  <c r="AG356" i="1"/>
  <c r="V354" i="1"/>
  <c r="F354" i="1"/>
  <c r="AD356" i="1"/>
  <c r="AL355" i="1"/>
  <c r="W353" i="1"/>
  <c r="J353" i="1"/>
  <c r="R355" i="1"/>
  <c r="AA358" i="1"/>
  <c r="O357" i="1"/>
  <c r="AA355" i="1"/>
  <c r="AD358" i="1"/>
  <c r="W351" i="1"/>
  <c r="E353" i="1"/>
  <c r="AH357" i="1"/>
  <c r="F355" i="1"/>
  <c r="W358" i="1"/>
  <c r="AC358" i="1"/>
  <c r="G358" i="1"/>
  <c r="F353" i="1"/>
  <c r="W354" i="1"/>
  <c r="AI353" i="1"/>
  <c r="R357" i="1"/>
  <c r="F351" i="1"/>
  <c r="O355" i="1"/>
  <c r="G353" i="1"/>
  <c r="AD355" i="1"/>
  <c r="AK351" i="1"/>
  <c r="AK356" i="1"/>
  <c r="AK357" i="1"/>
  <c r="Q351" i="1"/>
  <c r="Q356" i="1"/>
  <c r="AJ356" i="1"/>
  <c r="AJ351" i="1"/>
  <c r="AK355" i="1"/>
  <c r="Q355" i="1"/>
  <c r="AE351" i="1"/>
  <c r="AE355" i="1"/>
  <c r="J354" i="1"/>
  <c r="J351" i="1"/>
  <c r="J357" i="1"/>
  <c r="AJ353" i="1"/>
  <c r="M353" i="1"/>
  <c r="AI357" i="1"/>
  <c r="K351" i="1"/>
  <c r="K355" i="1"/>
  <c r="AJ355" i="1"/>
  <c r="AH358" i="1"/>
  <c r="AH353" i="1"/>
  <c r="AH351" i="1"/>
  <c r="AH355" i="1"/>
  <c r="AI355" i="1"/>
  <c r="Q354" i="1"/>
  <c r="AN351" i="1"/>
  <c r="AN357" i="1"/>
  <c r="AC354" i="1"/>
  <c r="AC357" i="1"/>
  <c r="AC351" i="1"/>
  <c r="AC356" i="1"/>
  <c r="AJ357" i="1"/>
  <c r="AE354" i="1"/>
  <c r="P351" i="1"/>
  <c r="P356" i="1"/>
  <c r="I354" i="1"/>
  <c r="I351" i="1"/>
  <c r="I357" i="1"/>
  <c r="AK353" i="1"/>
  <c r="AN353" i="1"/>
  <c r="K354" i="1"/>
  <c r="J355" i="1"/>
  <c r="AJ354" i="1"/>
  <c r="U351" i="1"/>
  <c r="U357" i="1"/>
  <c r="K357" i="1"/>
  <c r="AE358" i="1"/>
  <c r="K356" i="1"/>
  <c r="U358" i="1"/>
  <c r="Q358" i="1"/>
  <c r="AK354" i="1"/>
  <c r="AD357" i="1"/>
  <c r="AD351" i="1"/>
  <c r="AD354" i="1"/>
  <c r="P353" i="1"/>
  <c r="V357" i="1"/>
  <c r="V355" i="1"/>
  <c r="V351" i="1"/>
  <c r="AE357" i="1"/>
  <c r="K358" i="1"/>
  <c r="I358" i="1"/>
  <c r="AE356" i="1"/>
  <c r="AL354" i="1"/>
  <c r="AL356" i="1"/>
  <c r="AL351" i="1"/>
  <c r="AI356" i="1"/>
  <c r="AI351" i="1"/>
  <c r="Q353" i="1"/>
  <c r="R356" i="1"/>
  <c r="R351" i="1"/>
  <c r="R354" i="1"/>
  <c r="M355" i="1"/>
  <c r="M358" i="1"/>
  <c r="M351" i="1"/>
  <c r="AK358" i="1"/>
  <c r="AF351" i="1"/>
  <c r="AF355" i="1"/>
  <c r="K353" i="1"/>
  <c r="AH356" i="1"/>
  <c r="U354" i="1"/>
</calcChain>
</file>

<file path=xl/sharedStrings.xml><?xml version="1.0" encoding="utf-8"?>
<sst xmlns="http://schemas.openxmlformats.org/spreadsheetml/2006/main" count="707" uniqueCount="639">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</sst>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3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12794192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GEMEL\QPRO\KOPEL\&#1502;&#1511;&#1512;&#1493;\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גיליון224"/>
      <sheetName val="גיליון226"/>
      <sheetName val="גיליון228"/>
      <sheetName val="גיליון230"/>
      <sheetName val="גיליון232"/>
      <sheetName val="גיליון234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  <sheetName val="אוצר לאתר מקרו שרון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58"/>
  <sheetViews>
    <sheetView rightToLeft="1" tabSelected="1" topLeftCell="Y331" workbookViewId="0">
      <selection activeCell="AD355" sqref="AD355"/>
    </sheetView>
  </sheetViews>
  <sheetFormatPr defaultRowHeight="14.25" x14ac:dyDescent="0.2"/>
  <cols>
    <col min="5" max="5" width="11.25" customWidth="1"/>
    <col min="6" max="6" width="13.25" customWidth="1"/>
    <col min="7" max="7" width="11.625" customWidth="1"/>
    <col min="8" max="8" width="14.375" customWidth="1"/>
    <col min="9" max="9" width="12.875" customWidth="1"/>
    <col min="10" max="10" width="10.625" customWidth="1"/>
    <col min="11" max="11" width="12" customWidth="1"/>
    <col min="12" max="12" width="14.625" customWidth="1"/>
    <col min="13" max="13" width="12" customWidth="1"/>
    <col min="14" max="14" width="13" customWidth="1"/>
    <col min="15" max="15" width="13.25" customWidth="1"/>
    <col min="16" max="16" width="13.75" customWidth="1"/>
    <col min="17" max="17" width="12.625" customWidth="1"/>
    <col min="18" max="18" width="13.5" customWidth="1"/>
    <col min="19" max="19" width="12.625" customWidth="1"/>
    <col min="20" max="20" width="11.5" customWidth="1"/>
    <col min="21" max="21" width="12.375" customWidth="1"/>
    <col min="22" max="22" width="12.5" customWidth="1"/>
    <col min="23" max="23" width="11.875" customWidth="1"/>
    <col min="24" max="24" width="12.75" customWidth="1"/>
    <col min="25" max="25" width="12.625" customWidth="1"/>
    <col min="26" max="26" width="12.25" customWidth="1"/>
    <col min="27" max="27" width="12" customWidth="1"/>
    <col min="28" max="28" width="12.125" customWidth="1"/>
    <col min="29" max="29" width="11.375" customWidth="1"/>
    <col min="30" max="31" width="11.25" customWidth="1"/>
    <col min="32" max="32" width="11.5" customWidth="1"/>
    <col min="33" max="33" width="12.375" customWidth="1"/>
    <col min="34" max="34" width="11.875" customWidth="1"/>
    <col min="35" max="35" width="11.5" customWidth="1"/>
    <col min="36" max="36" width="11.75" customWidth="1"/>
    <col min="37" max="37" width="13.25" customWidth="1"/>
    <col min="38" max="38" width="11.125" customWidth="1"/>
    <col min="39" max="39" width="11.5" customWidth="1"/>
    <col min="40" max="40" width="11" customWidth="1"/>
  </cols>
  <sheetData>
    <row r="1" spans="1:40" ht="15.75" x14ac:dyDescent="0.25">
      <c r="A1" s="1"/>
      <c r="B1" s="2"/>
      <c r="C1" s="2"/>
      <c r="D1" s="2"/>
      <c r="E1">
        <v>715</v>
      </c>
      <c r="F1">
        <v>716</v>
      </c>
      <c r="G1">
        <v>719</v>
      </c>
      <c r="H1">
        <v>720</v>
      </c>
      <c r="I1">
        <v>721</v>
      </c>
      <c r="J1">
        <v>723</v>
      </c>
      <c r="K1">
        <v>725</v>
      </c>
      <c r="L1">
        <v>727</v>
      </c>
      <c r="M1">
        <v>730</v>
      </c>
      <c r="N1">
        <v>732</v>
      </c>
      <c r="O1">
        <v>735</v>
      </c>
      <c r="P1">
        <v>808</v>
      </c>
      <c r="Q1">
        <v>739</v>
      </c>
      <c r="R1">
        <v>740</v>
      </c>
      <c r="S1">
        <v>741</v>
      </c>
      <c r="T1">
        <v>742</v>
      </c>
      <c r="U1">
        <v>810</v>
      </c>
      <c r="V1">
        <v>744</v>
      </c>
      <c r="W1">
        <v>745</v>
      </c>
      <c r="X1">
        <v>746</v>
      </c>
      <c r="Y1">
        <v>747</v>
      </c>
      <c r="Z1">
        <v>749</v>
      </c>
      <c r="AA1">
        <v>750</v>
      </c>
      <c r="AB1">
        <v>751</v>
      </c>
      <c r="AC1">
        <v>759</v>
      </c>
      <c r="AD1">
        <v>508</v>
      </c>
      <c r="AE1">
        <v>509</v>
      </c>
      <c r="AF1">
        <v>510</v>
      </c>
      <c r="AG1">
        <v>511</v>
      </c>
      <c r="AH1">
        <v>512</v>
      </c>
      <c r="AI1">
        <v>513</v>
      </c>
      <c r="AJ1">
        <v>518</v>
      </c>
      <c r="AK1">
        <v>520</v>
      </c>
      <c r="AL1">
        <v>552</v>
      </c>
      <c r="AM1">
        <v>556</v>
      </c>
      <c r="AN1">
        <v>674</v>
      </c>
    </row>
    <row r="2" spans="1:40" x14ac:dyDescent="0.2">
      <c r="E2">
        <v>1078</v>
      </c>
      <c r="F2">
        <v>1536</v>
      </c>
      <c r="G2">
        <v>7232</v>
      </c>
      <c r="H2">
        <v>1209</v>
      </c>
      <c r="I2">
        <v>7233</v>
      </c>
      <c r="J2">
        <v>7231</v>
      </c>
      <c r="K2">
        <v>1084</v>
      </c>
      <c r="L2">
        <v>1537</v>
      </c>
      <c r="M2">
        <v>1210</v>
      </c>
      <c r="N2">
        <v>11957</v>
      </c>
      <c r="O2">
        <v>2254</v>
      </c>
      <c r="P2">
        <v>13229</v>
      </c>
      <c r="Q2">
        <v>9638</v>
      </c>
      <c r="R2">
        <v>9639</v>
      </c>
      <c r="S2">
        <v>11407</v>
      </c>
      <c r="T2">
        <v>12540</v>
      </c>
      <c r="U2">
        <v>13228</v>
      </c>
      <c r="V2">
        <v>11374</v>
      </c>
      <c r="W2">
        <v>11373</v>
      </c>
      <c r="X2">
        <v>11372</v>
      </c>
      <c r="Y2">
        <v>11914</v>
      </c>
      <c r="Z2">
        <v>1095</v>
      </c>
      <c r="AA2">
        <v>1211</v>
      </c>
      <c r="AB2">
        <v>1539</v>
      </c>
      <c r="AC2">
        <v>295</v>
      </c>
      <c r="AD2">
        <v>14919</v>
      </c>
      <c r="AE2">
        <v>14920</v>
      </c>
      <c r="AF2">
        <v>14921</v>
      </c>
      <c r="AG2">
        <v>14922</v>
      </c>
      <c r="AH2">
        <v>14923</v>
      </c>
      <c r="AI2">
        <v>14924</v>
      </c>
      <c r="AJ2">
        <v>14331</v>
      </c>
      <c r="AK2">
        <v>14332</v>
      </c>
      <c r="AL2">
        <v>15396</v>
      </c>
      <c r="AM2">
        <v>15423</v>
      </c>
      <c r="AN2">
        <v>15418</v>
      </c>
    </row>
    <row r="3" spans="1:40" ht="15.75" x14ac:dyDescent="0.25">
      <c r="A3" s="3">
        <v>46143</v>
      </c>
      <c r="B3" s="2"/>
      <c r="C3" s="2"/>
      <c r="D3" s="2"/>
      <c r="E3" s="9" t="s">
        <v>614</v>
      </c>
      <c r="F3" s="9" t="s">
        <v>615</v>
      </c>
      <c r="G3" s="9" t="s">
        <v>616</v>
      </c>
      <c r="H3" s="9" t="s">
        <v>617</v>
      </c>
      <c r="I3" s="9" t="s">
        <v>618</v>
      </c>
      <c r="J3" s="9" t="s">
        <v>619</v>
      </c>
      <c r="K3" s="9" t="s">
        <v>620</v>
      </c>
      <c r="L3" s="9" t="s">
        <v>621</v>
      </c>
      <c r="M3" s="9" t="s">
        <v>622</v>
      </c>
      <c r="N3" s="9" t="s">
        <v>623</v>
      </c>
      <c r="O3" s="9" t="s">
        <v>624</v>
      </c>
      <c r="P3" s="9" t="s">
        <v>625</v>
      </c>
      <c r="Q3" s="9" t="s">
        <v>626</v>
      </c>
      <c r="R3" s="9" t="s">
        <v>627</v>
      </c>
      <c r="S3" s="9" t="s">
        <v>628</v>
      </c>
      <c r="T3" s="9" t="s">
        <v>629</v>
      </c>
      <c r="U3" s="9" t="s">
        <v>630</v>
      </c>
      <c r="V3" s="9" t="s">
        <v>631</v>
      </c>
      <c r="W3" s="9" t="s">
        <v>632</v>
      </c>
      <c r="X3" s="9" t="s">
        <v>633</v>
      </c>
      <c r="Y3" s="9" t="s">
        <v>634</v>
      </c>
      <c r="Z3" s="9" t="s">
        <v>635</v>
      </c>
      <c r="AA3" s="9" t="s">
        <v>636</v>
      </c>
      <c r="AB3" s="9" t="s">
        <v>637</v>
      </c>
      <c r="AC3" s="9" t="s">
        <v>638</v>
      </c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15.75" x14ac:dyDescent="0.25">
      <c r="A4" s="4"/>
      <c r="B4" s="5"/>
      <c r="C4" s="5"/>
      <c r="D4" s="6" t="s">
        <v>0</v>
      </c>
    </row>
    <row r="5" spans="1:40" ht="15.75" x14ac:dyDescent="0.25">
      <c r="A5" s="5" t="s">
        <v>1</v>
      </c>
      <c r="B5" s="5" t="s">
        <v>2</v>
      </c>
      <c r="C5" s="7">
        <v>1</v>
      </c>
      <c r="D5" s="7">
        <v>1</v>
      </c>
      <c r="E5">
        <v>3007.1390000000001</v>
      </c>
      <c r="F5">
        <v>25402.286</v>
      </c>
      <c r="G5">
        <v>12314.608</v>
      </c>
      <c r="H5">
        <v>443.346</v>
      </c>
      <c r="I5">
        <v>11813.772999999999</v>
      </c>
      <c r="J5">
        <v>3629.953</v>
      </c>
      <c r="K5">
        <v>990.26499999999999</v>
      </c>
      <c r="L5">
        <v>27898.673999999999</v>
      </c>
      <c r="M5">
        <v>442.495</v>
      </c>
      <c r="N5">
        <v>472.38099999999997</v>
      </c>
      <c r="O5">
        <v>6563.5349999999999</v>
      </c>
      <c r="P5">
        <v>7645.1530000000002</v>
      </c>
      <c r="Q5">
        <v>1193.7460000000001</v>
      </c>
      <c r="R5">
        <v>423.37599999999998</v>
      </c>
      <c r="S5">
        <v>13129.152</v>
      </c>
      <c r="T5">
        <v>1418.4090000000001</v>
      </c>
      <c r="U5">
        <v>488.31700000000001</v>
      </c>
      <c r="V5">
        <v>7935.3230000000003</v>
      </c>
      <c r="W5">
        <v>18923.513999999999</v>
      </c>
      <c r="X5">
        <v>366.19499999999999</v>
      </c>
      <c r="Y5">
        <v>3671.0790000000002</v>
      </c>
      <c r="Z5">
        <v>327.298</v>
      </c>
      <c r="AA5">
        <v>88.873999999999995</v>
      </c>
      <c r="AB5">
        <v>5021.4139999999998</v>
      </c>
      <c r="AC5">
        <v>1188.7339999999999</v>
      </c>
      <c r="AD5">
        <v>314.149</v>
      </c>
      <c r="AE5">
        <v>531.94299999999998</v>
      </c>
      <c r="AF5">
        <v>798.63099999999997</v>
      </c>
      <c r="AG5">
        <v>1001.774</v>
      </c>
      <c r="AH5">
        <v>1143.0409999999999</v>
      </c>
      <c r="AI5">
        <v>177.3</v>
      </c>
      <c r="AJ5">
        <v>3601.5990000000002</v>
      </c>
      <c r="AK5">
        <v>-19.8</v>
      </c>
      <c r="AL5">
        <v>768.30100000000004</v>
      </c>
      <c r="AM5">
        <v>235.71199999999999</v>
      </c>
      <c r="AN5">
        <v>1213.826</v>
      </c>
    </row>
    <row r="6" spans="1:40" ht="15.75" x14ac:dyDescent="0.25">
      <c r="A6" s="5" t="s">
        <v>3</v>
      </c>
      <c r="B6" s="5" t="s">
        <v>4</v>
      </c>
      <c r="C6" s="7">
        <v>1</v>
      </c>
      <c r="D6" s="7">
        <v>1</v>
      </c>
      <c r="E6">
        <v>178.39599999999999</v>
      </c>
      <c r="F6">
        <v>2232.2020000000002</v>
      </c>
      <c r="G6">
        <v>463.6</v>
      </c>
      <c r="H6">
        <v>0.46800000000000003</v>
      </c>
      <c r="I6">
        <v>456.06</v>
      </c>
      <c r="J6">
        <v>158.34</v>
      </c>
      <c r="K6">
        <v>482.39499999999998</v>
      </c>
      <c r="L6">
        <v>1124.3679999999999</v>
      </c>
      <c r="M6">
        <v>18.254999999999999</v>
      </c>
      <c r="N6">
        <v>48.625</v>
      </c>
      <c r="O6">
        <v>71.016999999999996</v>
      </c>
      <c r="P6">
        <v>302.49299999999999</v>
      </c>
      <c r="Q6">
        <v>273.93</v>
      </c>
      <c r="R6">
        <v>120.627</v>
      </c>
      <c r="S6">
        <v>374.16899999999998</v>
      </c>
      <c r="T6">
        <v>35.869999999999997</v>
      </c>
      <c r="U6">
        <v>85.137</v>
      </c>
      <c r="V6">
        <v>687.93600000000004</v>
      </c>
      <c r="W6">
        <v>657.48900000000003</v>
      </c>
      <c r="X6">
        <v>24.524000000000001</v>
      </c>
      <c r="Y6">
        <v>262.46899999999999</v>
      </c>
      <c r="Z6">
        <v>2.8479999999999999</v>
      </c>
      <c r="AA6">
        <v>68.105000000000004</v>
      </c>
      <c r="AB6">
        <v>76.539000000000001</v>
      </c>
      <c r="AC6">
        <v>2094.4029999999998</v>
      </c>
      <c r="AD6">
        <v>87.774000000000001</v>
      </c>
      <c r="AE6">
        <v>106.321</v>
      </c>
      <c r="AF6">
        <v>296.22399999999999</v>
      </c>
      <c r="AG6">
        <v>30.337</v>
      </c>
      <c r="AH6">
        <v>76.977999999999994</v>
      </c>
      <c r="AI6">
        <v>37.908000000000001</v>
      </c>
      <c r="AJ6">
        <v>12.638</v>
      </c>
      <c r="AK6">
        <v>12.843</v>
      </c>
      <c r="AL6">
        <v>150.95400000000001</v>
      </c>
      <c r="AM6">
        <v>2E-3</v>
      </c>
      <c r="AN6">
        <v>7.9</v>
      </c>
    </row>
    <row r="7" spans="1:40" ht="15.75" x14ac:dyDescent="0.25">
      <c r="A7" s="5" t="s">
        <v>5</v>
      </c>
      <c r="B7" s="5" t="s">
        <v>6</v>
      </c>
      <c r="C7" s="7">
        <v>1</v>
      </c>
      <c r="D7" s="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</row>
    <row r="8" spans="1:40" ht="15.75" x14ac:dyDescent="0.25">
      <c r="A8" s="5" t="s">
        <v>7</v>
      </c>
      <c r="B8" s="5" t="s">
        <v>8</v>
      </c>
      <c r="C8" s="7">
        <v>1</v>
      </c>
      <c r="D8" s="7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</row>
    <row r="9" spans="1:40" ht="15.75" x14ac:dyDescent="0.25">
      <c r="A9" s="5" t="s">
        <v>9</v>
      </c>
      <c r="B9" s="5" t="s">
        <v>10</v>
      </c>
      <c r="C9" s="7">
        <v>1</v>
      </c>
      <c r="D9" s="7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</row>
    <row r="10" spans="1:40" ht="15.75" x14ac:dyDescent="0.25">
      <c r="A10" s="5" t="s">
        <v>11</v>
      </c>
      <c r="B10" s="5" t="s">
        <v>12</v>
      </c>
      <c r="C10" s="7">
        <v>1</v>
      </c>
      <c r="D10" s="7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</row>
    <row r="11" spans="1:40" ht="15.75" x14ac:dyDescent="0.25">
      <c r="A11" s="5" t="s">
        <v>13</v>
      </c>
      <c r="B11" s="5" t="s">
        <v>14</v>
      </c>
      <c r="C11" s="7">
        <v>1</v>
      </c>
      <c r="D11" s="7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</row>
    <row r="12" spans="1:40" ht="15.75" x14ac:dyDescent="0.25">
      <c r="A12" s="5" t="s">
        <v>3</v>
      </c>
      <c r="B12" s="5" t="s">
        <v>15</v>
      </c>
      <c r="C12" s="7">
        <v>1</v>
      </c>
      <c r="D12" s="7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</row>
    <row r="13" spans="1:40" ht="15.75" x14ac:dyDescent="0.25">
      <c r="A13" s="5" t="s">
        <v>16</v>
      </c>
      <c r="B13" s="5" t="s">
        <v>17</v>
      </c>
      <c r="C13" s="7">
        <v>1</v>
      </c>
      <c r="D13" s="7">
        <v>1</v>
      </c>
      <c r="E13">
        <v>0</v>
      </c>
      <c r="F13">
        <v>18838.708999999999</v>
      </c>
      <c r="G13">
        <v>11.394</v>
      </c>
      <c r="H13">
        <v>0</v>
      </c>
      <c r="I13">
        <v>0</v>
      </c>
      <c r="J13">
        <v>2.2770000000000001</v>
      </c>
      <c r="K13">
        <v>0</v>
      </c>
      <c r="L13">
        <v>20611.548999999999</v>
      </c>
      <c r="M13">
        <v>0</v>
      </c>
      <c r="N13">
        <v>0</v>
      </c>
      <c r="O13">
        <v>0</v>
      </c>
      <c r="P13">
        <v>82.477000000000004</v>
      </c>
      <c r="Q13">
        <v>3.4359999999999999</v>
      </c>
      <c r="R13">
        <v>0</v>
      </c>
      <c r="S13">
        <v>1945.171</v>
      </c>
      <c r="T13">
        <v>4071.0590000000002</v>
      </c>
      <c r="U13">
        <v>0</v>
      </c>
      <c r="V13">
        <v>18.23</v>
      </c>
      <c r="W13">
        <v>1956.624</v>
      </c>
      <c r="X13">
        <v>1.159</v>
      </c>
      <c r="Y13">
        <v>28451.791000000001</v>
      </c>
      <c r="Z13">
        <v>0</v>
      </c>
      <c r="AA13">
        <v>9.4220000000000006</v>
      </c>
      <c r="AB13">
        <v>0</v>
      </c>
      <c r="AC13">
        <v>0</v>
      </c>
      <c r="AD13">
        <v>1855.4939999999999</v>
      </c>
      <c r="AE13">
        <v>1416.7</v>
      </c>
      <c r="AF13">
        <v>1534.1179999999999</v>
      </c>
      <c r="AG13">
        <v>1994.819</v>
      </c>
      <c r="AH13">
        <v>1347.1010000000001</v>
      </c>
      <c r="AI13">
        <v>1055.6610000000001</v>
      </c>
      <c r="AJ13">
        <v>0</v>
      </c>
      <c r="AK13">
        <v>0</v>
      </c>
      <c r="AL13">
        <v>1560.086</v>
      </c>
      <c r="AM13">
        <v>1581.8109999999999</v>
      </c>
      <c r="AN13">
        <v>0</v>
      </c>
    </row>
    <row r="14" spans="1:40" ht="15.75" x14ac:dyDescent="0.25">
      <c r="A14" s="5" t="s">
        <v>18</v>
      </c>
      <c r="B14" s="5" t="s">
        <v>19</v>
      </c>
      <c r="C14" s="7">
        <v>2</v>
      </c>
      <c r="D14" s="7">
        <v>2</v>
      </c>
      <c r="E14">
        <v>14629.291999999999</v>
      </c>
      <c r="F14">
        <v>0</v>
      </c>
      <c r="G14">
        <v>55709.135000000002</v>
      </c>
      <c r="H14">
        <v>8027.5919999999996</v>
      </c>
      <c r="I14">
        <v>41568.033000000003</v>
      </c>
      <c r="J14">
        <v>13113.768</v>
      </c>
      <c r="K14">
        <v>28571.844000000001</v>
      </c>
      <c r="L14">
        <v>0</v>
      </c>
      <c r="M14">
        <v>16409.780999999999</v>
      </c>
      <c r="N14">
        <v>15326.217000000001</v>
      </c>
      <c r="O14">
        <v>0</v>
      </c>
      <c r="P14">
        <v>36284.565000000002</v>
      </c>
      <c r="Q14">
        <v>15117.245000000001</v>
      </c>
      <c r="R14">
        <v>10895.291999999999</v>
      </c>
      <c r="S14">
        <v>0</v>
      </c>
      <c r="T14">
        <v>0</v>
      </c>
      <c r="U14">
        <v>0</v>
      </c>
      <c r="V14">
        <v>77044.957999999999</v>
      </c>
      <c r="W14">
        <v>0</v>
      </c>
      <c r="X14">
        <v>2509.9659999999999</v>
      </c>
      <c r="Y14">
        <v>0</v>
      </c>
      <c r="Z14">
        <v>3070.8330000000001</v>
      </c>
      <c r="AA14">
        <v>0</v>
      </c>
      <c r="AB14">
        <v>29252.117999999999</v>
      </c>
      <c r="AC14">
        <v>9804.3909999999996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</row>
    <row r="15" spans="1:40" ht="15.75" x14ac:dyDescent="0.25">
      <c r="A15" s="5" t="s">
        <v>20</v>
      </c>
      <c r="B15" s="5" t="s">
        <v>21</v>
      </c>
      <c r="C15" s="7">
        <v>2</v>
      </c>
      <c r="D15" s="7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</row>
    <row r="16" spans="1:40" ht="15.75" x14ac:dyDescent="0.25">
      <c r="A16" s="5" t="s">
        <v>22</v>
      </c>
      <c r="B16" s="5" t="s">
        <v>23</v>
      </c>
      <c r="C16" s="7">
        <v>2</v>
      </c>
      <c r="D16" s="7">
        <v>2</v>
      </c>
      <c r="E16">
        <v>37841.084999999999</v>
      </c>
      <c r="F16">
        <v>0</v>
      </c>
      <c r="G16">
        <v>59190.173999999999</v>
      </c>
      <c r="H16">
        <v>9190.134</v>
      </c>
      <c r="I16">
        <v>44757.499000000003</v>
      </c>
      <c r="J16">
        <v>17337.14</v>
      </c>
      <c r="K16">
        <v>33461.235999999997</v>
      </c>
      <c r="L16">
        <v>0</v>
      </c>
      <c r="M16">
        <v>22659.606</v>
      </c>
      <c r="N16">
        <v>20635.019</v>
      </c>
      <c r="O16">
        <v>0</v>
      </c>
      <c r="P16">
        <v>33923.919999999998</v>
      </c>
      <c r="Q16">
        <v>19450.564999999999</v>
      </c>
      <c r="R16">
        <v>13090.21</v>
      </c>
      <c r="S16">
        <v>0</v>
      </c>
      <c r="T16">
        <v>0</v>
      </c>
      <c r="U16">
        <v>0</v>
      </c>
      <c r="V16">
        <v>108357.77899999999</v>
      </c>
      <c r="W16">
        <v>0</v>
      </c>
      <c r="X16">
        <v>2451.7570000000001</v>
      </c>
      <c r="Y16">
        <v>0</v>
      </c>
      <c r="Z16">
        <v>4329.53</v>
      </c>
      <c r="AA16">
        <v>0</v>
      </c>
      <c r="AB16">
        <v>41298.260999999999</v>
      </c>
      <c r="AC16">
        <v>20505.577000000001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</row>
    <row r="17" spans="1:40" ht="15.75" x14ac:dyDescent="0.25">
      <c r="A17" s="5" t="s">
        <v>24</v>
      </c>
      <c r="B17" s="5" t="s">
        <v>25</v>
      </c>
      <c r="C17" s="7">
        <v>2</v>
      </c>
      <c r="D17" s="7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</row>
    <row r="18" spans="1:40" ht="15.75" x14ac:dyDescent="0.25">
      <c r="A18" s="5" t="s">
        <v>26</v>
      </c>
      <c r="B18" s="5" t="s">
        <v>27</v>
      </c>
      <c r="C18" s="7">
        <v>2</v>
      </c>
      <c r="D18" s="7">
        <v>2</v>
      </c>
      <c r="E18">
        <v>0</v>
      </c>
      <c r="F18">
        <v>53144.56</v>
      </c>
      <c r="G18">
        <v>4299.8789999999999</v>
      </c>
      <c r="H18">
        <v>0</v>
      </c>
      <c r="I18">
        <v>2853.357</v>
      </c>
      <c r="J18">
        <v>0</v>
      </c>
      <c r="K18">
        <v>8.9999999999999993E-3</v>
      </c>
      <c r="L18">
        <v>96997.611999999994</v>
      </c>
      <c r="M18">
        <v>0</v>
      </c>
      <c r="N18">
        <v>0</v>
      </c>
      <c r="O18">
        <v>0</v>
      </c>
      <c r="P18">
        <v>6315.7179999999998</v>
      </c>
      <c r="Q18">
        <v>0</v>
      </c>
      <c r="R18">
        <v>0</v>
      </c>
      <c r="S18">
        <v>10033.23</v>
      </c>
      <c r="T18">
        <v>8559.1620000000003</v>
      </c>
      <c r="U18">
        <v>0</v>
      </c>
      <c r="V18">
        <v>17036.614000000001</v>
      </c>
      <c r="W18">
        <v>7890.21</v>
      </c>
      <c r="X18">
        <v>542.51900000000001</v>
      </c>
      <c r="Y18">
        <v>78324.186000000002</v>
      </c>
      <c r="Z18">
        <v>0</v>
      </c>
      <c r="AA18">
        <v>0</v>
      </c>
      <c r="AB18">
        <v>9497.9650000000001</v>
      </c>
      <c r="AC18">
        <v>0</v>
      </c>
      <c r="AD18">
        <v>1858.616</v>
      </c>
      <c r="AE18">
        <v>3474.2539999999999</v>
      </c>
      <c r="AF18">
        <v>1565.461</v>
      </c>
      <c r="AG18">
        <v>3486.498</v>
      </c>
      <c r="AH18">
        <v>1172.146</v>
      </c>
      <c r="AI18">
        <v>448.21199999999999</v>
      </c>
      <c r="AJ18">
        <v>0</v>
      </c>
      <c r="AK18">
        <v>0</v>
      </c>
      <c r="AL18">
        <v>1652.1079999999999</v>
      </c>
      <c r="AM18">
        <v>918.09500000000003</v>
      </c>
      <c r="AN18">
        <v>0</v>
      </c>
    </row>
    <row r="19" spans="1:40" ht="15.75" x14ac:dyDescent="0.25">
      <c r="A19" s="5" t="s">
        <v>28</v>
      </c>
      <c r="B19" s="5" t="s">
        <v>29</v>
      </c>
      <c r="C19" s="7">
        <v>6</v>
      </c>
      <c r="D19" s="7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</row>
    <row r="20" spans="1:40" ht="15.75" x14ac:dyDescent="0.25">
      <c r="A20" s="5" t="s">
        <v>30</v>
      </c>
      <c r="B20" s="5" t="s">
        <v>31</v>
      </c>
      <c r="C20" s="7">
        <v>5</v>
      </c>
      <c r="D20" s="7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</row>
    <row r="21" spans="1:40" ht="15.75" x14ac:dyDescent="0.25">
      <c r="A21" s="5" t="s">
        <v>32</v>
      </c>
      <c r="B21" s="5" t="s">
        <v>33</v>
      </c>
      <c r="C21" s="7">
        <v>2</v>
      </c>
      <c r="D21" s="7">
        <v>2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</row>
    <row r="22" spans="1:40" ht="15.75" x14ac:dyDescent="0.25">
      <c r="A22" s="5" t="s">
        <v>34</v>
      </c>
      <c r="B22" s="5" t="s">
        <v>35</v>
      </c>
      <c r="C22" s="7">
        <v>2</v>
      </c>
      <c r="D22" s="7">
        <v>2</v>
      </c>
      <c r="E22">
        <v>0</v>
      </c>
      <c r="F22">
        <v>19854.411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30862.663</v>
      </c>
      <c r="U22">
        <v>0</v>
      </c>
      <c r="V22">
        <v>4998.3130000000001</v>
      </c>
      <c r="W22">
        <v>0</v>
      </c>
      <c r="X22">
        <v>231.31100000000001</v>
      </c>
      <c r="Y22">
        <v>148362.48800000001</v>
      </c>
      <c r="Z22">
        <v>0</v>
      </c>
      <c r="AA22">
        <v>0</v>
      </c>
      <c r="AB22">
        <v>0</v>
      </c>
      <c r="AC22">
        <v>0</v>
      </c>
      <c r="AD22">
        <v>3026.864</v>
      </c>
      <c r="AE22">
        <v>3310.2550000000001</v>
      </c>
      <c r="AF22">
        <v>2604.8919999999998</v>
      </c>
      <c r="AG22">
        <v>8650.0759999999991</v>
      </c>
      <c r="AH22">
        <v>2957.5219999999999</v>
      </c>
      <c r="AI22">
        <v>1036.49</v>
      </c>
      <c r="AJ22">
        <v>0</v>
      </c>
      <c r="AK22">
        <v>0</v>
      </c>
      <c r="AL22">
        <v>6757.1729999999998</v>
      </c>
      <c r="AM22">
        <v>1274.8530000000001</v>
      </c>
      <c r="AN22">
        <v>0</v>
      </c>
    </row>
    <row r="23" spans="1:40" ht="15.75" x14ac:dyDescent="0.25">
      <c r="A23" s="5" t="s">
        <v>36</v>
      </c>
      <c r="B23" s="5" t="s">
        <v>37</v>
      </c>
      <c r="C23" s="7">
        <v>6</v>
      </c>
      <c r="D23" s="7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</row>
    <row r="24" spans="1:40" ht="15.75" x14ac:dyDescent="0.25">
      <c r="A24" s="5" t="s">
        <v>38</v>
      </c>
      <c r="B24" s="5" t="s">
        <v>39</v>
      </c>
      <c r="C24" s="7">
        <v>6</v>
      </c>
      <c r="D24" s="7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</row>
    <row r="25" spans="1:40" ht="15.75" x14ac:dyDescent="0.25">
      <c r="A25" s="5" t="s">
        <v>40</v>
      </c>
      <c r="B25" s="5" t="s">
        <v>41</v>
      </c>
      <c r="C25" s="7">
        <v>6</v>
      </c>
      <c r="D25" s="7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</row>
    <row r="26" spans="1:40" ht="15.75" x14ac:dyDescent="0.25">
      <c r="A26" s="5" t="s">
        <v>42</v>
      </c>
      <c r="B26" s="5" t="s">
        <v>43</v>
      </c>
      <c r="C26" s="7">
        <v>6</v>
      </c>
      <c r="D26" s="7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</row>
    <row r="27" spans="1:40" ht="15.75" x14ac:dyDescent="0.25">
      <c r="A27" s="5" t="s">
        <v>44</v>
      </c>
      <c r="B27" s="5" t="s">
        <v>45</v>
      </c>
      <c r="C27" s="7">
        <v>6</v>
      </c>
      <c r="D27" s="7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</row>
    <row r="28" spans="1:40" ht="15.75" x14ac:dyDescent="0.25">
      <c r="A28" s="5" t="s">
        <v>46</v>
      </c>
      <c r="B28" s="5" t="s">
        <v>47</v>
      </c>
      <c r="C28" s="7">
        <v>6</v>
      </c>
      <c r="D28" s="7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</row>
    <row r="29" spans="1:40" ht="15.75" x14ac:dyDescent="0.25">
      <c r="A29" s="5" t="s">
        <v>48</v>
      </c>
      <c r="B29" s="5" t="s">
        <v>49</v>
      </c>
      <c r="C29" s="7">
        <v>6</v>
      </c>
      <c r="D29" s="7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</row>
    <row r="30" spans="1:40" ht="15.75" x14ac:dyDescent="0.25">
      <c r="A30" s="5" t="s">
        <v>50</v>
      </c>
      <c r="B30" s="5" t="s">
        <v>51</v>
      </c>
      <c r="C30" s="7">
        <v>6</v>
      </c>
      <c r="D30" s="7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</row>
    <row r="31" spans="1:40" ht="15.75" x14ac:dyDescent="0.25">
      <c r="A31" s="5" t="s">
        <v>52</v>
      </c>
      <c r="B31" s="5" t="s">
        <v>53</v>
      </c>
      <c r="C31" s="7">
        <v>6</v>
      </c>
      <c r="D31" s="7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</row>
    <row r="32" spans="1:40" ht="15.75" x14ac:dyDescent="0.25">
      <c r="A32" s="5" t="s">
        <v>54</v>
      </c>
      <c r="B32" s="5" t="s">
        <v>55</v>
      </c>
      <c r="C32" s="7">
        <v>6</v>
      </c>
      <c r="D32" s="7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</row>
    <row r="33" spans="1:40" ht="15.75" x14ac:dyDescent="0.25">
      <c r="A33" s="5" t="s">
        <v>56</v>
      </c>
      <c r="B33" s="5" t="s">
        <v>57</v>
      </c>
      <c r="C33" s="7">
        <v>6</v>
      </c>
      <c r="D33" s="7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40" ht="15.75" x14ac:dyDescent="0.25">
      <c r="A34" s="5" t="s">
        <v>58</v>
      </c>
      <c r="B34" s="5" t="s">
        <v>59</v>
      </c>
      <c r="C34" s="7">
        <v>6</v>
      </c>
      <c r="D34" s="7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</row>
    <row r="35" spans="1:40" ht="15.75" x14ac:dyDescent="0.25">
      <c r="A35" s="5" t="s">
        <v>60</v>
      </c>
      <c r="B35" s="5" t="s">
        <v>61</v>
      </c>
      <c r="C35" s="7">
        <v>6</v>
      </c>
      <c r="D35" s="7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 spans="1:40" ht="15.75" x14ac:dyDescent="0.25">
      <c r="A36" s="5" t="s">
        <v>62</v>
      </c>
      <c r="B36" s="5" t="s">
        <v>63</v>
      </c>
      <c r="C36" s="7">
        <v>6</v>
      </c>
      <c r="D36" s="7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</row>
    <row r="37" spans="1:40" ht="15.75" x14ac:dyDescent="0.25">
      <c r="A37" s="5" t="s">
        <v>64</v>
      </c>
      <c r="B37" s="5" t="s">
        <v>65</v>
      </c>
      <c r="C37" s="7">
        <v>6</v>
      </c>
      <c r="D37" s="7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</row>
    <row r="38" spans="1:40" ht="15.75" x14ac:dyDescent="0.25">
      <c r="A38" s="5" t="s">
        <v>66</v>
      </c>
      <c r="B38" s="5" t="s">
        <v>67</v>
      </c>
      <c r="C38" s="7">
        <v>6</v>
      </c>
      <c r="D38" s="7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</row>
    <row r="39" spans="1:40" ht="15.75" x14ac:dyDescent="0.25">
      <c r="A39" s="5" t="s">
        <v>68</v>
      </c>
      <c r="B39" s="5" t="s">
        <v>69</v>
      </c>
      <c r="C39" s="7">
        <v>6</v>
      </c>
      <c r="D39" s="7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</row>
    <row r="40" spans="1:40" ht="15.75" x14ac:dyDescent="0.25">
      <c r="A40" s="5" t="s">
        <v>70</v>
      </c>
      <c r="B40" s="5" t="s">
        <v>71</v>
      </c>
      <c r="C40" s="7">
        <v>6</v>
      </c>
      <c r="D40" s="7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</row>
    <row r="41" spans="1:40" ht="15.75" x14ac:dyDescent="0.25">
      <c r="A41" s="5" t="s">
        <v>72</v>
      </c>
      <c r="B41" s="5" t="s">
        <v>73</v>
      </c>
      <c r="C41" s="7">
        <v>6</v>
      </c>
      <c r="D41" s="7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 spans="1:40" ht="15.75" x14ac:dyDescent="0.25">
      <c r="A42" s="5" t="s">
        <v>74</v>
      </c>
      <c r="B42" s="5" t="s">
        <v>75</v>
      </c>
      <c r="C42" s="7">
        <v>6</v>
      </c>
      <c r="D42" s="7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</row>
    <row r="43" spans="1:40" ht="15.75" x14ac:dyDescent="0.25">
      <c r="A43" s="5" t="s">
        <v>76</v>
      </c>
      <c r="B43" s="5" t="s">
        <v>77</v>
      </c>
      <c r="C43" s="7">
        <v>6</v>
      </c>
      <c r="D43" s="7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</row>
    <row r="44" spans="1:40" ht="15.75" x14ac:dyDescent="0.25">
      <c r="A44" s="5" t="s">
        <v>78</v>
      </c>
      <c r="B44" s="5" t="s">
        <v>79</v>
      </c>
      <c r="C44" s="7">
        <v>6</v>
      </c>
      <c r="D44" s="7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</row>
    <row r="45" spans="1:40" ht="15.75" x14ac:dyDescent="0.25">
      <c r="A45" s="5" t="s">
        <v>80</v>
      </c>
      <c r="B45" s="5" t="s">
        <v>81</v>
      </c>
      <c r="C45" s="7">
        <v>6</v>
      </c>
      <c r="D45" s="7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</row>
    <row r="46" spans="1:40" ht="15.75" x14ac:dyDescent="0.25">
      <c r="A46" s="5" t="s">
        <v>82</v>
      </c>
      <c r="B46" s="5" t="s">
        <v>83</v>
      </c>
      <c r="C46" s="7">
        <v>6</v>
      </c>
      <c r="D46" s="7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</row>
    <row r="47" spans="1:40" ht="15.75" x14ac:dyDescent="0.25">
      <c r="A47" s="5" t="s">
        <v>84</v>
      </c>
      <c r="B47" s="5" t="s">
        <v>85</v>
      </c>
      <c r="C47" s="7">
        <v>6</v>
      </c>
      <c r="D47" s="7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</row>
    <row r="48" spans="1:40" ht="15.75" x14ac:dyDescent="0.25">
      <c r="A48" s="5" t="s">
        <v>86</v>
      </c>
      <c r="B48" s="5" t="s">
        <v>87</v>
      </c>
      <c r="C48" s="7">
        <v>6</v>
      </c>
      <c r="D48" s="7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</row>
    <row r="49" spans="1:40" ht="15.75" x14ac:dyDescent="0.25">
      <c r="A49" s="5" t="s">
        <v>88</v>
      </c>
      <c r="B49" s="5" t="s">
        <v>89</v>
      </c>
      <c r="C49" s="7">
        <v>6</v>
      </c>
      <c r="D49" s="7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</row>
    <row r="50" spans="1:40" ht="15.75" x14ac:dyDescent="0.25">
      <c r="A50" s="5" t="s">
        <v>90</v>
      </c>
      <c r="B50" s="5" t="s">
        <v>91</v>
      </c>
      <c r="C50" s="7">
        <v>6</v>
      </c>
      <c r="D50" s="7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</row>
    <row r="51" spans="1:40" ht="15.75" x14ac:dyDescent="0.25">
      <c r="A51" s="5" t="s">
        <v>92</v>
      </c>
      <c r="B51" s="5" t="s">
        <v>93</v>
      </c>
      <c r="C51" s="7">
        <v>6</v>
      </c>
      <c r="D51" s="7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</row>
    <row r="52" spans="1:40" ht="15.75" x14ac:dyDescent="0.25">
      <c r="A52" s="5" t="s">
        <v>94</v>
      </c>
      <c r="B52" s="5" t="s">
        <v>95</v>
      </c>
      <c r="C52" s="7">
        <v>6</v>
      </c>
      <c r="D52" s="7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</row>
    <row r="53" spans="1:40" ht="15.75" x14ac:dyDescent="0.25">
      <c r="A53" s="5" t="s">
        <v>96</v>
      </c>
      <c r="B53" s="5" t="s">
        <v>97</v>
      </c>
      <c r="C53" s="7">
        <v>6</v>
      </c>
      <c r="D53" s="7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</row>
    <row r="54" spans="1:40" ht="15.75" x14ac:dyDescent="0.25">
      <c r="A54" s="5" t="s">
        <v>98</v>
      </c>
      <c r="B54" s="5" t="s">
        <v>99</v>
      </c>
      <c r="C54" s="7">
        <v>6</v>
      </c>
      <c r="D54" s="7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</row>
    <row r="55" spans="1:40" ht="15.75" x14ac:dyDescent="0.25">
      <c r="A55" s="5" t="s">
        <v>100</v>
      </c>
      <c r="B55" s="5" t="s">
        <v>101</v>
      </c>
      <c r="C55" s="7">
        <v>6</v>
      </c>
      <c r="D55" s="7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</row>
    <row r="56" spans="1:40" ht="15.75" x14ac:dyDescent="0.25">
      <c r="A56" s="5" t="s">
        <v>102</v>
      </c>
      <c r="B56" s="5" t="s">
        <v>103</v>
      </c>
      <c r="C56" s="7">
        <v>6</v>
      </c>
      <c r="D56" s="7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</row>
    <row r="57" spans="1:40" ht="15.75" x14ac:dyDescent="0.25">
      <c r="A57" s="5" t="s">
        <v>104</v>
      </c>
      <c r="B57" s="5" t="s">
        <v>105</v>
      </c>
      <c r="C57" s="7">
        <v>6</v>
      </c>
      <c r="D57" s="7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</row>
    <row r="58" spans="1:40" ht="15.75" x14ac:dyDescent="0.25">
      <c r="A58" s="5" t="s">
        <v>106</v>
      </c>
      <c r="B58" s="5" t="s">
        <v>107</v>
      </c>
      <c r="C58" s="7">
        <v>6</v>
      </c>
      <c r="D58" s="7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</row>
    <row r="59" spans="1:40" ht="15.75" x14ac:dyDescent="0.25">
      <c r="A59" s="5" t="s">
        <v>108</v>
      </c>
      <c r="B59" s="5" t="s">
        <v>109</v>
      </c>
      <c r="C59" s="7">
        <v>6</v>
      </c>
      <c r="D59" s="7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</row>
    <row r="60" spans="1:40" ht="15.75" x14ac:dyDescent="0.25">
      <c r="A60" s="5" t="s">
        <v>110</v>
      </c>
      <c r="B60" s="5" t="s">
        <v>111</v>
      </c>
      <c r="C60" s="7">
        <v>3</v>
      </c>
      <c r="D60" s="7">
        <v>3</v>
      </c>
      <c r="E60">
        <v>22402.498</v>
      </c>
      <c r="F60">
        <v>0</v>
      </c>
      <c r="G60">
        <v>38425.879000000001</v>
      </c>
      <c r="H60">
        <v>342.863</v>
      </c>
      <c r="I60">
        <v>29916.255000000001</v>
      </c>
      <c r="J60">
        <v>8213.7720000000008</v>
      </c>
      <c r="K60">
        <v>19557.761999999999</v>
      </c>
      <c r="L60">
        <v>0</v>
      </c>
      <c r="M60">
        <v>913.48500000000001</v>
      </c>
      <c r="N60">
        <v>8576.3729999999996</v>
      </c>
      <c r="O60">
        <v>0</v>
      </c>
      <c r="P60">
        <v>26166.53</v>
      </c>
      <c r="Q60">
        <v>11925.281000000001</v>
      </c>
      <c r="R60">
        <v>5273.223</v>
      </c>
      <c r="S60">
        <v>0</v>
      </c>
      <c r="T60">
        <v>0</v>
      </c>
      <c r="U60">
        <v>0</v>
      </c>
      <c r="V60">
        <v>43761.811999999998</v>
      </c>
      <c r="W60">
        <v>0</v>
      </c>
      <c r="X60">
        <v>1578.0889999999999</v>
      </c>
      <c r="Y60">
        <v>0</v>
      </c>
      <c r="Z60">
        <v>1392.0730000000001</v>
      </c>
      <c r="AA60">
        <v>0</v>
      </c>
      <c r="AB60">
        <v>25499.666000000001</v>
      </c>
      <c r="AC60">
        <v>10299.427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</row>
    <row r="61" spans="1:40" ht="15.75" x14ac:dyDescent="0.25">
      <c r="A61" s="5" t="s">
        <v>112</v>
      </c>
      <c r="B61" s="5" t="s">
        <v>113</v>
      </c>
      <c r="C61" s="7">
        <v>3</v>
      </c>
      <c r="D61" s="7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7.3810000000000002</v>
      </c>
      <c r="S61">
        <v>0</v>
      </c>
      <c r="T61">
        <v>0</v>
      </c>
      <c r="U61">
        <v>0</v>
      </c>
      <c r="V61">
        <v>39.366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</row>
    <row r="62" spans="1:40" ht="15.75" x14ac:dyDescent="0.25">
      <c r="A62" s="5" t="s">
        <v>114</v>
      </c>
      <c r="B62" s="5" t="s">
        <v>115</v>
      </c>
      <c r="C62" s="7">
        <v>3</v>
      </c>
      <c r="D62" s="7">
        <v>3</v>
      </c>
      <c r="E62">
        <v>10919.165000000001</v>
      </c>
      <c r="F62">
        <v>0</v>
      </c>
      <c r="G62">
        <v>18384.442999999999</v>
      </c>
      <c r="H62">
        <v>0</v>
      </c>
      <c r="I62">
        <v>18841.131000000001</v>
      </c>
      <c r="J62">
        <v>7623.0450000000001</v>
      </c>
      <c r="K62">
        <v>17253.357</v>
      </c>
      <c r="L62">
        <v>0</v>
      </c>
      <c r="M62">
        <v>0</v>
      </c>
      <c r="N62">
        <v>6446.7470000000003</v>
      </c>
      <c r="O62">
        <v>0</v>
      </c>
      <c r="P62">
        <v>22321.466</v>
      </c>
      <c r="Q62">
        <v>7327.585</v>
      </c>
      <c r="R62">
        <v>3565.0819999999999</v>
      </c>
      <c r="S62">
        <v>0</v>
      </c>
      <c r="T62">
        <v>0</v>
      </c>
      <c r="U62">
        <v>0</v>
      </c>
      <c r="V62">
        <v>29688.278999999999</v>
      </c>
      <c r="W62">
        <v>0</v>
      </c>
      <c r="X62">
        <v>1145.8679999999999</v>
      </c>
      <c r="Y62">
        <v>0</v>
      </c>
      <c r="Z62">
        <v>1367.404</v>
      </c>
      <c r="AA62">
        <v>0</v>
      </c>
      <c r="AB62">
        <v>21391.041000000001</v>
      </c>
      <c r="AC62">
        <v>6077.5389999999998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</row>
    <row r="63" spans="1:40" ht="15.75" x14ac:dyDescent="0.25">
      <c r="A63" s="5" t="s">
        <v>116</v>
      </c>
      <c r="B63" s="5" t="s">
        <v>117</v>
      </c>
      <c r="C63" s="7">
        <v>3</v>
      </c>
      <c r="D63" s="7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</row>
    <row r="64" spans="1:40" ht="15.75" x14ac:dyDescent="0.25">
      <c r="A64" s="5" t="s">
        <v>118</v>
      </c>
      <c r="B64" s="5" t="s">
        <v>119</v>
      </c>
      <c r="C64" s="7">
        <v>3</v>
      </c>
      <c r="D64" s="7">
        <v>3</v>
      </c>
      <c r="E64">
        <v>5638.5119999999997</v>
      </c>
      <c r="F64">
        <v>0</v>
      </c>
      <c r="G64">
        <v>5722.5309999999999</v>
      </c>
      <c r="H64">
        <v>0</v>
      </c>
      <c r="I64">
        <v>5169.6760000000004</v>
      </c>
      <c r="J64">
        <v>2187.9059999999999</v>
      </c>
      <c r="K64">
        <v>8435.3320000000003</v>
      </c>
      <c r="L64">
        <v>0</v>
      </c>
      <c r="M64">
        <v>0</v>
      </c>
      <c r="N64">
        <v>626.83799999999997</v>
      </c>
      <c r="O64">
        <v>0</v>
      </c>
      <c r="P64">
        <v>6354.2489999999998</v>
      </c>
      <c r="Q64">
        <v>3995.36</v>
      </c>
      <c r="R64">
        <v>1214.884</v>
      </c>
      <c r="S64">
        <v>0</v>
      </c>
      <c r="T64">
        <v>0</v>
      </c>
      <c r="U64">
        <v>0</v>
      </c>
      <c r="V64">
        <v>13899.987999999999</v>
      </c>
      <c r="W64">
        <v>0</v>
      </c>
      <c r="X64">
        <v>426.7</v>
      </c>
      <c r="Y64">
        <v>0</v>
      </c>
      <c r="Z64">
        <v>784.70699999999999</v>
      </c>
      <c r="AA64">
        <v>0</v>
      </c>
      <c r="AB64">
        <v>2384.1019999999999</v>
      </c>
      <c r="AC64">
        <v>4868.1549999999997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</row>
    <row r="65" spans="1:40" ht="15.75" x14ac:dyDescent="0.25">
      <c r="A65" s="5" t="s">
        <v>120</v>
      </c>
      <c r="B65" s="5" t="s">
        <v>121</v>
      </c>
      <c r="C65" s="7">
        <v>3</v>
      </c>
      <c r="D65" s="7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</row>
    <row r="66" spans="1:40" ht="15.75" x14ac:dyDescent="0.25">
      <c r="A66" s="5" t="s">
        <v>122</v>
      </c>
      <c r="B66" s="5" t="s">
        <v>123</v>
      </c>
      <c r="C66" s="7">
        <v>3</v>
      </c>
      <c r="D66" s="7">
        <v>3</v>
      </c>
      <c r="E66">
        <v>8427.0349999999999</v>
      </c>
      <c r="F66">
        <v>0</v>
      </c>
      <c r="G66">
        <v>26521.114000000001</v>
      </c>
      <c r="H66">
        <v>80.3</v>
      </c>
      <c r="I66">
        <v>13287.422</v>
      </c>
      <c r="J66">
        <v>6063.1809999999996</v>
      </c>
      <c r="K66">
        <v>13156.312</v>
      </c>
      <c r="L66">
        <v>0</v>
      </c>
      <c r="M66">
        <v>1097.77</v>
      </c>
      <c r="N66">
        <v>5503.72</v>
      </c>
      <c r="O66">
        <v>0</v>
      </c>
      <c r="P66">
        <v>20293.696</v>
      </c>
      <c r="Q66">
        <v>5403.6390000000001</v>
      </c>
      <c r="R66">
        <v>3154.4589999999998</v>
      </c>
      <c r="S66">
        <v>0</v>
      </c>
      <c r="T66">
        <v>0</v>
      </c>
      <c r="U66">
        <v>0</v>
      </c>
      <c r="V66">
        <v>16074.700999999999</v>
      </c>
      <c r="W66">
        <v>0</v>
      </c>
      <c r="X66">
        <v>943.59699999999998</v>
      </c>
      <c r="Y66">
        <v>0</v>
      </c>
      <c r="Z66">
        <v>1270.3340000000001</v>
      </c>
      <c r="AA66">
        <v>0</v>
      </c>
      <c r="AB66">
        <v>7322.4080000000004</v>
      </c>
      <c r="AC66">
        <v>6296.7120000000004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</row>
    <row r="67" spans="1:40" ht="15.75" x14ac:dyDescent="0.25">
      <c r="A67" s="5" t="s">
        <v>124</v>
      </c>
      <c r="B67" s="5" t="s">
        <v>125</v>
      </c>
      <c r="C67" s="7">
        <v>3</v>
      </c>
      <c r="D67" s="7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 spans="1:40" ht="15.75" x14ac:dyDescent="0.25">
      <c r="A68" s="5" t="s">
        <v>126</v>
      </c>
      <c r="B68" s="5" t="s">
        <v>127</v>
      </c>
      <c r="C68" s="7">
        <v>3</v>
      </c>
      <c r="D68" s="7">
        <v>3</v>
      </c>
      <c r="E68">
        <v>615.49599999999998</v>
      </c>
      <c r="F68">
        <v>0</v>
      </c>
      <c r="G68">
        <v>1366.4480000000001</v>
      </c>
      <c r="H68">
        <v>0</v>
      </c>
      <c r="I68">
        <v>1340.902</v>
      </c>
      <c r="J68">
        <v>813.33399999999995</v>
      </c>
      <c r="K68">
        <v>0</v>
      </c>
      <c r="L68">
        <v>0</v>
      </c>
      <c r="M68">
        <v>0</v>
      </c>
      <c r="N68">
        <v>329.73</v>
      </c>
      <c r="O68">
        <v>0</v>
      </c>
      <c r="P68">
        <v>821.65200000000004</v>
      </c>
      <c r="Q68">
        <v>475.286</v>
      </c>
      <c r="R68">
        <v>172.292</v>
      </c>
      <c r="S68">
        <v>0</v>
      </c>
      <c r="T68">
        <v>0</v>
      </c>
      <c r="U68">
        <v>0</v>
      </c>
      <c r="V68">
        <v>0</v>
      </c>
      <c r="W68">
        <v>0</v>
      </c>
      <c r="X68">
        <v>47.261000000000003</v>
      </c>
      <c r="Y68">
        <v>0</v>
      </c>
      <c r="Z68">
        <v>170.36099999999999</v>
      </c>
      <c r="AA68">
        <v>0</v>
      </c>
      <c r="AB68">
        <v>0</v>
      </c>
      <c r="AC68">
        <v>1152.1600000000001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</row>
    <row r="69" spans="1:40" ht="15.75" x14ac:dyDescent="0.25">
      <c r="A69" s="5" t="s">
        <v>128</v>
      </c>
      <c r="B69" s="5" t="s">
        <v>129</v>
      </c>
      <c r="C69" s="7">
        <v>3</v>
      </c>
      <c r="D69" s="7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</row>
    <row r="70" spans="1:40" ht="15.75" x14ac:dyDescent="0.25">
      <c r="A70" s="5" t="s">
        <v>130</v>
      </c>
      <c r="B70" s="5" t="s">
        <v>131</v>
      </c>
      <c r="C70" s="7">
        <v>3</v>
      </c>
      <c r="D70" s="7">
        <v>3</v>
      </c>
      <c r="E70">
        <v>0</v>
      </c>
      <c r="F70">
        <v>0</v>
      </c>
      <c r="G70">
        <v>0</v>
      </c>
      <c r="H70">
        <v>0</v>
      </c>
      <c r="I70">
        <v>555.77599999999995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43.238999999999997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</row>
    <row r="71" spans="1:40" ht="15.75" x14ac:dyDescent="0.25">
      <c r="A71" s="5" t="s">
        <v>132</v>
      </c>
      <c r="B71" s="5" t="s">
        <v>133</v>
      </c>
      <c r="C71" s="7">
        <v>3</v>
      </c>
      <c r="D71" s="7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</row>
    <row r="72" spans="1:40" ht="15.75" x14ac:dyDescent="0.25">
      <c r="A72" s="5" t="s">
        <v>134</v>
      </c>
      <c r="B72" s="5" t="s">
        <v>135</v>
      </c>
      <c r="C72" s="7">
        <v>6</v>
      </c>
      <c r="D72" s="7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875.31200000000001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</row>
    <row r="73" spans="1:40" ht="15.75" x14ac:dyDescent="0.25">
      <c r="A73" s="5" t="s">
        <v>136</v>
      </c>
      <c r="B73" s="5" t="s">
        <v>137</v>
      </c>
      <c r="C73" s="7">
        <v>6</v>
      </c>
      <c r="D73" s="7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</row>
    <row r="74" spans="1:40" ht="15.75" x14ac:dyDescent="0.25">
      <c r="A74" s="5" t="s">
        <v>138</v>
      </c>
      <c r="B74" s="5" t="s">
        <v>139</v>
      </c>
      <c r="C74" s="7">
        <v>6</v>
      </c>
      <c r="D74" s="7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</row>
    <row r="75" spans="1:40" ht="15.75" x14ac:dyDescent="0.25">
      <c r="A75" s="5" t="s">
        <v>140</v>
      </c>
      <c r="B75" s="5" t="s">
        <v>141</v>
      </c>
      <c r="C75" s="7">
        <v>6</v>
      </c>
      <c r="D75" s="7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</row>
    <row r="76" spans="1:40" ht="15.75" x14ac:dyDescent="0.25">
      <c r="A76" s="5" t="s">
        <v>142</v>
      </c>
      <c r="B76" s="5" t="s">
        <v>143</v>
      </c>
      <c r="C76" s="7">
        <v>6</v>
      </c>
      <c r="D76" s="7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 spans="1:40" ht="15.75" x14ac:dyDescent="0.25">
      <c r="A77" s="5" t="s">
        <v>144</v>
      </c>
      <c r="B77" s="5" t="s">
        <v>145</v>
      </c>
      <c r="C77" s="7">
        <v>6</v>
      </c>
      <c r="D77" s="7">
        <v>6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ht="15.75" x14ac:dyDescent="0.25">
      <c r="A78" s="5" t="s">
        <v>146</v>
      </c>
      <c r="B78" s="5" t="s">
        <v>147</v>
      </c>
      <c r="C78" s="7">
        <v>6</v>
      </c>
      <c r="D78" s="7">
        <v>6</v>
      </c>
      <c r="E78">
        <v>671.173</v>
      </c>
      <c r="F78">
        <v>0</v>
      </c>
      <c r="G78">
        <v>79.168000000000006</v>
      </c>
      <c r="H78">
        <v>0</v>
      </c>
      <c r="I78">
        <v>48.779000000000003</v>
      </c>
      <c r="J78">
        <v>8.6579999999999995</v>
      </c>
      <c r="K78">
        <v>845.822</v>
      </c>
      <c r="L78">
        <v>0</v>
      </c>
      <c r="M78">
        <v>0</v>
      </c>
      <c r="N78">
        <v>29.256</v>
      </c>
      <c r="O78">
        <v>20.597999999999999</v>
      </c>
      <c r="P78">
        <v>0</v>
      </c>
      <c r="Q78">
        <v>54.097000000000001</v>
      </c>
      <c r="R78">
        <v>49.796999999999997</v>
      </c>
      <c r="S78">
        <v>0</v>
      </c>
      <c r="T78">
        <v>0</v>
      </c>
      <c r="U78">
        <v>0</v>
      </c>
      <c r="V78">
        <v>431.42899999999997</v>
      </c>
      <c r="W78">
        <v>0</v>
      </c>
      <c r="X78">
        <v>13.582000000000001</v>
      </c>
      <c r="Y78">
        <v>0</v>
      </c>
      <c r="Z78">
        <v>0</v>
      </c>
      <c r="AA78">
        <v>0</v>
      </c>
      <c r="AB78">
        <v>0</v>
      </c>
      <c r="AC78">
        <v>370.99700000000001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</row>
    <row r="79" spans="1:40" ht="15.75" x14ac:dyDescent="0.25">
      <c r="A79" s="5" t="s">
        <v>148</v>
      </c>
      <c r="B79" s="5" t="s">
        <v>149</v>
      </c>
      <c r="C79" s="7">
        <v>6</v>
      </c>
      <c r="D79" s="7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</row>
    <row r="80" spans="1:40" ht="15.75" x14ac:dyDescent="0.25">
      <c r="A80" s="5" t="s">
        <v>150</v>
      </c>
      <c r="B80" s="5" t="s">
        <v>151</v>
      </c>
      <c r="C80" s="7">
        <v>6</v>
      </c>
      <c r="D80" s="7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</row>
    <row r="81" spans="1:40" ht="15.75" x14ac:dyDescent="0.25">
      <c r="A81" s="5" t="s">
        <v>152</v>
      </c>
      <c r="B81" s="5" t="s">
        <v>153</v>
      </c>
      <c r="C81" s="7">
        <v>6</v>
      </c>
      <c r="D81" s="7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</row>
    <row r="82" spans="1:40" ht="15.75" x14ac:dyDescent="0.25">
      <c r="A82" s="5" t="s">
        <v>154</v>
      </c>
      <c r="B82" s="5" t="s">
        <v>155</v>
      </c>
      <c r="C82" s="7">
        <v>6</v>
      </c>
      <c r="D82" s="7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</row>
    <row r="83" spans="1:40" ht="15.75" x14ac:dyDescent="0.25">
      <c r="A83" s="5" t="s">
        <v>156</v>
      </c>
      <c r="B83" s="5" t="s">
        <v>157</v>
      </c>
      <c r="C83" s="7">
        <v>6</v>
      </c>
      <c r="D83" s="7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</row>
    <row r="84" spans="1:40" ht="15.75" x14ac:dyDescent="0.25">
      <c r="A84" s="5" t="s">
        <v>158</v>
      </c>
      <c r="B84" s="5" t="s">
        <v>159</v>
      </c>
      <c r="C84" s="7">
        <v>6</v>
      </c>
      <c r="D84" s="7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</row>
    <row r="85" spans="1:40" ht="15.75" x14ac:dyDescent="0.25">
      <c r="A85" s="5" t="s">
        <v>160</v>
      </c>
      <c r="B85" s="5" t="s">
        <v>161</v>
      </c>
      <c r="C85" s="7">
        <v>6</v>
      </c>
      <c r="D85" s="7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</row>
    <row r="86" spans="1:40" ht="15.75" x14ac:dyDescent="0.25">
      <c r="A86" s="5" t="s">
        <v>162</v>
      </c>
      <c r="B86" s="5" t="s">
        <v>163</v>
      </c>
      <c r="C86" s="7">
        <v>6</v>
      </c>
      <c r="D86" s="7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</row>
    <row r="87" spans="1:40" ht="15.75" x14ac:dyDescent="0.25">
      <c r="A87" s="5" t="s">
        <v>164</v>
      </c>
      <c r="B87" s="5" t="s">
        <v>165</v>
      </c>
      <c r="C87" s="7">
        <v>6</v>
      </c>
      <c r="D87" s="7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</row>
    <row r="88" spans="1:40" ht="15.75" x14ac:dyDescent="0.25">
      <c r="A88" s="5" t="s">
        <v>166</v>
      </c>
      <c r="B88" s="5" t="s">
        <v>167</v>
      </c>
      <c r="C88" s="7">
        <v>3</v>
      </c>
      <c r="D88" s="7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</row>
    <row r="89" spans="1:40" ht="15.75" x14ac:dyDescent="0.25">
      <c r="A89" s="5" t="s">
        <v>168</v>
      </c>
      <c r="B89" s="5" t="s">
        <v>169</v>
      </c>
      <c r="C89" s="7">
        <v>3</v>
      </c>
      <c r="D89" s="7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</row>
    <row r="90" spans="1:40" ht="15.75" x14ac:dyDescent="0.25">
      <c r="A90" s="5" t="s">
        <v>170</v>
      </c>
      <c r="B90" s="5" t="s">
        <v>171</v>
      </c>
      <c r="C90" s="7">
        <v>3</v>
      </c>
      <c r="D90" s="7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</row>
    <row r="91" spans="1:40" ht="15.75" x14ac:dyDescent="0.25">
      <c r="A91" s="5" t="s">
        <v>172</v>
      </c>
      <c r="B91" s="5" t="s">
        <v>173</v>
      </c>
      <c r="C91" s="7">
        <v>3</v>
      </c>
      <c r="D91" s="7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1365.1210000000001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</row>
    <row r="92" spans="1:40" ht="15.75" x14ac:dyDescent="0.25">
      <c r="A92" s="5" t="s">
        <v>174</v>
      </c>
      <c r="B92" s="5" t="s">
        <v>175</v>
      </c>
      <c r="C92" s="7">
        <v>3</v>
      </c>
      <c r="D92" s="7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</row>
    <row r="93" spans="1:40" ht="15.75" x14ac:dyDescent="0.25">
      <c r="A93" s="5" t="s">
        <v>176</v>
      </c>
      <c r="B93" s="5" t="s">
        <v>177</v>
      </c>
      <c r="C93" s="7">
        <v>3</v>
      </c>
      <c r="D93" s="7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</row>
    <row r="94" spans="1:40" ht="15.75" x14ac:dyDescent="0.25">
      <c r="A94" s="5" t="s">
        <v>178</v>
      </c>
      <c r="B94" s="5" t="s">
        <v>179</v>
      </c>
      <c r="C94" s="7">
        <v>6</v>
      </c>
      <c r="D94" s="7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</row>
    <row r="95" spans="1:40" ht="15.75" x14ac:dyDescent="0.25">
      <c r="A95" s="5" t="s">
        <v>180</v>
      </c>
      <c r="B95" s="5" t="s">
        <v>181</v>
      </c>
      <c r="C95" s="7">
        <v>6</v>
      </c>
      <c r="D95" s="7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</row>
    <row r="96" spans="1:40" ht="15.75" x14ac:dyDescent="0.25">
      <c r="A96" s="5" t="s">
        <v>182</v>
      </c>
      <c r="B96" s="5" t="s">
        <v>183</v>
      </c>
      <c r="C96" s="7">
        <v>6</v>
      </c>
      <c r="D96" s="7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</row>
    <row r="97" spans="1:40" ht="15.75" x14ac:dyDescent="0.25">
      <c r="A97" s="5" t="s">
        <v>184</v>
      </c>
      <c r="B97" s="5" t="s">
        <v>185</v>
      </c>
      <c r="C97" s="7">
        <v>6</v>
      </c>
      <c r="D97" s="7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</row>
    <row r="98" spans="1:40" ht="15.75" x14ac:dyDescent="0.25">
      <c r="A98" s="5" t="s">
        <v>186</v>
      </c>
      <c r="B98" s="5" t="s">
        <v>187</v>
      </c>
      <c r="C98" s="7">
        <v>6</v>
      </c>
      <c r="D98" s="7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</row>
    <row r="99" spans="1:40" ht="15.75" x14ac:dyDescent="0.25">
      <c r="A99" s="5" t="s">
        <v>188</v>
      </c>
      <c r="B99" s="5" t="s">
        <v>189</v>
      </c>
      <c r="C99" s="7">
        <v>6</v>
      </c>
      <c r="D99" s="7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</row>
    <row r="100" spans="1:40" ht="15.75" x14ac:dyDescent="0.25">
      <c r="A100" s="5" t="s">
        <v>190</v>
      </c>
      <c r="B100" s="5" t="s">
        <v>191</v>
      </c>
      <c r="C100" s="7">
        <v>6</v>
      </c>
      <c r="D100" s="7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</row>
    <row r="101" spans="1:40" ht="15.75" x14ac:dyDescent="0.25">
      <c r="A101" s="5" t="s">
        <v>192</v>
      </c>
      <c r="B101" s="5" t="s">
        <v>193</v>
      </c>
      <c r="C101" s="7">
        <v>6</v>
      </c>
      <c r="D101" s="7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</row>
    <row r="102" spans="1:40" ht="15.75" x14ac:dyDescent="0.25">
      <c r="A102" s="5" t="s">
        <v>194</v>
      </c>
      <c r="B102" s="5" t="s">
        <v>195</v>
      </c>
      <c r="C102" s="7">
        <v>4</v>
      </c>
      <c r="D102" s="7">
        <v>4</v>
      </c>
      <c r="E102">
        <v>1456.213</v>
      </c>
      <c r="F102">
        <v>174796.93900000001</v>
      </c>
      <c r="G102">
        <v>81680.126000000004</v>
      </c>
      <c r="H102">
        <v>0</v>
      </c>
      <c r="I102">
        <v>29267.32</v>
      </c>
      <c r="J102">
        <v>25394.550999999999</v>
      </c>
      <c r="K102">
        <v>644.01</v>
      </c>
      <c r="L102">
        <v>237615.87299999999</v>
      </c>
      <c r="M102">
        <v>0</v>
      </c>
      <c r="N102">
        <v>7330.3119999999999</v>
      </c>
      <c r="O102">
        <v>82213.203999999998</v>
      </c>
      <c r="P102">
        <v>57792.487999999998</v>
      </c>
      <c r="Q102">
        <v>25922.181</v>
      </c>
      <c r="R102">
        <v>5851.0460000000003</v>
      </c>
      <c r="S102">
        <v>92819.966</v>
      </c>
      <c r="T102">
        <v>0</v>
      </c>
      <c r="U102">
        <v>0</v>
      </c>
      <c r="V102">
        <v>57764.586000000003</v>
      </c>
      <c r="W102">
        <v>132312.74</v>
      </c>
      <c r="X102">
        <v>4173.8389999999999</v>
      </c>
      <c r="Y102">
        <v>0</v>
      </c>
      <c r="Z102">
        <v>283.178</v>
      </c>
      <c r="AA102">
        <v>1989.3420000000001</v>
      </c>
      <c r="AB102">
        <v>30838.386999999999</v>
      </c>
      <c r="AC102">
        <v>17411.286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42431.745000000003</v>
      </c>
      <c r="AK102">
        <v>0</v>
      </c>
      <c r="AL102">
        <v>0</v>
      </c>
      <c r="AM102">
        <v>0</v>
      </c>
      <c r="AN102">
        <v>20462.102999999999</v>
      </c>
    </row>
    <row r="103" spans="1:40" ht="15.75" x14ac:dyDescent="0.25">
      <c r="A103" s="5" t="s">
        <v>196</v>
      </c>
      <c r="B103" s="5" t="s">
        <v>197</v>
      </c>
      <c r="C103" s="7">
        <v>4</v>
      </c>
      <c r="D103" s="7">
        <v>4</v>
      </c>
      <c r="E103">
        <v>270.77600000000001</v>
      </c>
      <c r="F103">
        <v>65906.327000000005</v>
      </c>
      <c r="G103">
        <v>25203.242999999999</v>
      </c>
      <c r="H103">
        <v>0</v>
      </c>
      <c r="I103">
        <v>10766.418</v>
      </c>
      <c r="J103">
        <v>7947.0659999999998</v>
      </c>
      <c r="K103">
        <v>0</v>
      </c>
      <c r="L103">
        <v>75398.153999999995</v>
      </c>
      <c r="M103">
        <v>0</v>
      </c>
      <c r="N103">
        <v>1947.335</v>
      </c>
      <c r="O103">
        <v>25145.343000000001</v>
      </c>
      <c r="P103">
        <v>13562.985000000001</v>
      </c>
      <c r="Q103">
        <v>9208.5730000000003</v>
      </c>
      <c r="R103">
        <v>1028.6610000000001</v>
      </c>
      <c r="S103">
        <v>22235.932000000001</v>
      </c>
      <c r="T103">
        <v>0</v>
      </c>
      <c r="U103">
        <v>0</v>
      </c>
      <c r="V103">
        <v>14256.95</v>
      </c>
      <c r="W103">
        <v>29665.621999999999</v>
      </c>
      <c r="X103">
        <v>1133.0129999999999</v>
      </c>
      <c r="Y103">
        <v>0</v>
      </c>
      <c r="Z103">
        <v>234.06299999999999</v>
      </c>
      <c r="AA103">
        <v>727.70299999999997</v>
      </c>
      <c r="AB103">
        <v>11162.557000000001</v>
      </c>
      <c r="AC103">
        <v>9179.4529999999995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14669.159</v>
      </c>
      <c r="AK103">
        <v>0</v>
      </c>
      <c r="AL103">
        <v>0</v>
      </c>
      <c r="AM103">
        <v>0</v>
      </c>
      <c r="AN103">
        <v>6569.9579999999996</v>
      </c>
    </row>
    <row r="104" spans="1:40" ht="15.75" x14ac:dyDescent="0.25">
      <c r="A104" s="5" t="s">
        <v>198</v>
      </c>
      <c r="B104" s="5" t="s">
        <v>199</v>
      </c>
      <c r="C104" s="7">
        <v>4</v>
      </c>
      <c r="D104" s="7">
        <v>4</v>
      </c>
      <c r="E104">
        <v>914.31</v>
      </c>
      <c r="F104">
        <v>8856.3809999999994</v>
      </c>
      <c r="G104">
        <v>6406.5370000000003</v>
      </c>
      <c r="H104">
        <v>0</v>
      </c>
      <c r="I104">
        <v>978.50699999999995</v>
      </c>
      <c r="J104">
        <v>3103.6550000000002</v>
      </c>
      <c r="K104">
        <v>619.36</v>
      </c>
      <c r="L104">
        <v>17186.967000000001</v>
      </c>
      <c r="M104">
        <v>0</v>
      </c>
      <c r="N104">
        <v>216.96199999999999</v>
      </c>
      <c r="O104">
        <v>12168.907999999999</v>
      </c>
      <c r="P104">
        <v>7246.7820000000002</v>
      </c>
      <c r="Q104">
        <v>2742.2820000000002</v>
      </c>
      <c r="R104">
        <v>518.02300000000002</v>
      </c>
      <c r="S104">
        <v>8167.0919999999996</v>
      </c>
      <c r="T104">
        <v>0</v>
      </c>
      <c r="U104">
        <v>0</v>
      </c>
      <c r="V104">
        <v>2114.288</v>
      </c>
      <c r="W104">
        <v>22364.346000000001</v>
      </c>
      <c r="X104">
        <v>505.69900000000001</v>
      </c>
      <c r="Y104">
        <v>0</v>
      </c>
      <c r="Z104">
        <v>0</v>
      </c>
      <c r="AA104">
        <v>357.685</v>
      </c>
      <c r="AB104">
        <v>0</v>
      </c>
      <c r="AC104">
        <v>3456.84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6046.1080000000002</v>
      </c>
      <c r="AK104">
        <v>0</v>
      </c>
      <c r="AL104">
        <v>0</v>
      </c>
      <c r="AM104">
        <v>0</v>
      </c>
      <c r="AN104">
        <v>4095.4929999999999</v>
      </c>
    </row>
    <row r="105" spans="1:40" ht="15.75" x14ac:dyDescent="0.25">
      <c r="A105" s="5" t="s">
        <v>200</v>
      </c>
      <c r="B105" s="5" t="s">
        <v>201</v>
      </c>
      <c r="C105" s="7">
        <v>4</v>
      </c>
      <c r="D105" s="7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 spans="1:40" ht="15.75" x14ac:dyDescent="0.25">
      <c r="A106" s="5" t="s">
        <v>202</v>
      </c>
      <c r="B106" s="5" t="s">
        <v>203</v>
      </c>
      <c r="C106" s="7">
        <v>4</v>
      </c>
      <c r="D106" s="7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</row>
    <row r="107" spans="1:40" ht="15.75" x14ac:dyDescent="0.25">
      <c r="A107" s="5" t="s">
        <v>204</v>
      </c>
      <c r="B107" s="5" t="s">
        <v>205</v>
      </c>
      <c r="C107" s="7">
        <v>4</v>
      </c>
      <c r="D107" s="7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</row>
    <row r="108" spans="1:40" ht="15.75" x14ac:dyDescent="0.25">
      <c r="A108" s="5" t="s">
        <v>206</v>
      </c>
      <c r="B108" s="5" t="s">
        <v>207</v>
      </c>
      <c r="C108" s="7">
        <v>6</v>
      </c>
      <c r="D108" s="7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 spans="1:40" ht="15.75" x14ac:dyDescent="0.25">
      <c r="A109" s="5" t="s">
        <v>208</v>
      </c>
      <c r="B109" s="5" t="s">
        <v>209</v>
      </c>
      <c r="C109" s="7">
        <v>4</v>
      </c>
      <c r="D109" s="7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814.13300000000004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</row>
    <row r="110" spans="1:40" ht="15.75" x14ac:dyDescent="0.25">
      <c r="A110" s="5" t="s">
        <v>210</v>
      </c>
      <c r="B110" s="5" t="s">
        <v>211</v>
      </c>
      <c r="C110" s="7">
        <v>4</v>
      </c>
      <c r="D110" s="7">
        <v>4</v>
      </c>
      <c r="E110">
        <v>0</v>
      </c>
      <c r="F110">
        <v>26919.025000000001</v>
      </c>
      <c r="G110">
        <v>13280.418</v>
      </c>
      <c r="H110">
        <v>0</v>
      </c>
      <c r="I110">
        <v>2027.6030000000001</v>
      </c>
      <c r="J110">
        <v>2224.9659999999999</v>
      </c>
      <c r="K110">
        <v>0</v>
      </c>
      <c r="L110">
        <v>34500.213000000003</v>
      </c>
      <c r="M110">
        <v>0</v>
      </c>
      <c r="N110">
        <v>976.53200000000004</v>
      </c>
      <c r="O110">
        <v>0</v>
      </c>
      <c r="P110">
        <v>6254.0389999999998</v>
      </c>
      <c r="Q110">
        <v>2564.9290000000001</v>
      </c>
      <c r="R110">
        <v>632.73900000000003</v>
      </c>
      <c r="S110">
        <v>9125.6650000000009</v>
      </c>
      <c r="T110">
        <v>0</v>
      </c>
      <c r="U110">
        <v>0</v>
      </c>
      <c r="V110">
        <v>3761.36</v>
      </c>
      <c r="W110">
        <v>16277.696</v>
      </c>
      <c r="X110">
        <v>75.385000000000005</v>
      </c>
      <c r="Y110">
        <v>0</v>
      </c>
      <c r="Z110">
        <v>0</v>
      </c>
      <c r="AA110">
        <v>505.20699999999999</v>
      </c>
      <c r="AB110">
        <v>1389.876</v>
      </c>
      <c r="AC110">
        <v>1540.7360000000001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</row>
    <row r="111" spans="1:40" ht="15.75" x14ac:dyDescent="0.25">
      <c r="A111" s="5" t="s">
        <v>212</v>
      </c>
      <c r="B111" s="5" t="s">
        <v>213</v>
      </c>
      <c r="C111" s="7">
        <v>4</v>
      </c>
      <c r="D111" s="7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</row>
    <row r="112" spans="1:40" ht="15.75" x14ac:dyDescent="0.25">
      <c r="A112" s="5" t="s">
        <v>214</v>
      </c>
      <c r="B112" s="5" t="s">
        <v>215</v>
      </c>
      <c r="C112" s="7">
        <v>6</v>
      </c>
      <c r="D112" s="7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</row>
    <row r="113" spans="1:40" ht="15.75" x14ac:dyDescent="0.25">
      <c r="A113" s="5" t="s">
        <v>216</v>
      </c>
      <c r="B113" s="5" t="s">
        <v>217</v>
      </c>
      <c r="C113" s="7">
        <v>6</v>
      </c>
      <c r="D113" s="7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 spans="1:40" ht="15.75" x14ac:dyDescent="0.25">
      <c r="A114" s="5" t="s">
        <v>218</v>
      </c>
      <c r="B114" s="5" t="s">
        <v>219</v>
      </c>
      <c r="C114" s="7">
        <v>4</v>
      </c>
      <c r="D114" s="7">
        <v>4</v>
      </c>
      <c r="E114">
        <v>3629.0770000000002</v>
      </c>
      <c r="F114">
        <v>136541.77499999999</v>
      </c>
      <c r="G114">
        <v>27551.73</v>
      </c>
      <c r="H114">
        <v>0</v>
      </c>
      <c r="I114">
        <v>6262.6130000000003</v>
      </c>
      <c r="J114">
        <v>10324.973</v>
      </c>
      <c r="K114">
        <v>4607.1419999999998</v>
      </c>
      <c r="L114">
        <v>153067.03400000001</v>
      </c>
      <c r="M114">
        <v>0</v>
      </c>
      <c r="N114">
        <v>1515.6420000000001</v>
      </c>
      <c r="O114">
        <v>113078.202</v>
      </c>
      <c r="P114">
        <v>17631.791000000001</v>
      </c>
      <c r="Q114">
        <v>6708.3779999999997</v>
      </c>
      <c r="R114">
        <v>259.255</v>
      </c>
      <c r="S114">
        <v>61243.29</v>
      </c>
      <c r="T114">
        <v>0</v>
      </c>
      <c r="U114">
        <v>6670.4359999999997</v>
      </c>
      <c r="V114">
        <v>6286.866</v>
      </c>
      <c r="W114">
        <v>88799.11</v>
      </c>
      <c r="X114">
        <v>511.12400000000002</v>
      </c>
      <c r="Y114">
        <v>0</v>
      </c>
      <c r="Z114">
        <v>0</v>
      </c>
      <c r="AA114">
        <v>3021.5949999999998</v>
      </c>
      <c r="AB114">
        <v>3574.1880000000001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57704.951999999997</v>
      </c>
      <c r="AK114">
        <v>2267.3009999999999</v>
      </c>
      <c r="AL114">
        <v>0</v>
      </c>
      <c r="AM114">
        <v>0</v>
      </c>
      <c r="AN114">
        <v>29062.585999999999</v>
      </c>
    </row>
    <row r="115" spans="1:40" ht="15.75" x14ac:dyDescent="0.25">
      <c r="A115" s="5" t="s">
        <v>220</v>
      </c>
      <c r="B115" s="5" t="s">
        <v>221</v>
      </c>
      <c r="C115" s="7">
        <v>4</v>
      </c>
      <c r="D115" s="7">
        <v>4</v>
      </c>
      <c r="E115">
        <v>4119.6790000000001</v>
      </c>
      <c r="F115">
        <v>212638.69500000001</v>
      </c>
      <c r="G115">
        <v>99894.05</v>
      </c>
      <c r="H115">
        <v>0</v>
      </c>
      <c r="I115">
        <v>40968.135999999999</v>
      </c>
      <c r="J115">
        <v>39590.970999999998</v>
      </c>
      <c r="K115">
        <v>7145.4669999999996</v>
      </c>
      <c r="L115">
        <v>276531.48499999999</v>
      </c>
      <c r="M115">
        <v>0</v>
      </c>
      <c r="N115">
        <v>8051.0690000000004</v>
      </c>
      <c r="O115">
        <v>0</v>
      </c>
      <c r="P115">
        <v>51961.857000000004</v>
      </c>
      <c r="Q115">
        <v>30479.202000000001</v>
      </c>
      <c r="R115">
        <v>6192.8059999999996</v>
      </c>
      <c r="S115">
        <v>155956.65</v>
      </c>
      <c r="T115">
        <v>43964.199000000001</v>
      </c>
      <c r="U115">
        <v>4470.4359999999997</v>
      </c>
      <c r="V115">
        <v>78424.194000000003</v>
      </c>
      <c r="W115">
        <v>229053.02900000001</v>
      </c>
      <c r="X115">
        <v>5243.3940000000002</v>
      </c>
      <c r="Y115">
        <v>328227.16200000001</v>
      </c>
      <c r="Z115">
        <v>1148.5070000000001</v>
      </c>
      <c r="AA115">
        <v>4912.1279999999997</v>
      </c>
      <c r="AB115">
        <v>47354.957000000002</v>
      </c>
      <c r="AC115">
        <v>22171.196</v>
      </c>
      <c r="AD115">
        <v>20327.168000000001</v>
      </c>
      <c r="AE115">
        <v>22522.477999999999</v>
      </c>
      <c r="AF115">
        <v>8895.3559999999998</v>
      </c>
      <c r="AG115">
        <v>19567.137999999999</v>
      </c>
      <c r="AH115">
        <v>15428.581</v>
      </c>
      <c r="AI115">
        <v>5965.3389999999999</v>
      </c>
      <c r="AJ115">
        <v>0</v>
      </c>
      <c r="AK115">
        <v>1852.0440000000001</v>
      </c>
      <c r="AL115">
        <v>10086.661</v>
      </c>
      <c r="AM115">
        <v>4832.5550000000003</v>
      </c>
      <c r="AN115">
        <v>0</v>
      </c>
    </row>
    <row r="116" spans="1:40" ht="15.75" x14ac:dyDescent="0.25">
      <c r="A116" s="5" t="s">
        <v>222</v>
      </c>
      <c r="B116" s="5" t="s">
        <v>223</v>
      </c>
      <c r="C116" s="7">
        <v>4</v>
      </c>
      <c r="D116" s="7">
        <v>3</v>
      </c>
      <c r="E116">
        <v>5316.2950000000001</v>
      </c>
      <c r="F116">
        <v>0</v>
      </c>
      <c r="G116">
        <v>27528.972000000002</v>
      </c>
      <c r="H116">
        <v>0</v>
      </c>
      <c r="I116">
        <v>14358.064</v>
      </c>
      <c r="J116">
        <v>9018.5319999999992</v>
      </c>
      <c r="K116">
        <v>4859.4369999999999</v>
      </c>
      <c r="L116">
        <v>0</v>
      </c>
      <c r="M116">
        <v>0</v>
      </c>
      <c r="N116">
        <v>12385.609</v>
      </c>
      <c r="O116">
        <v>0</v>
      </c>
      <c r="P116">
        <v>6583.4769999999999</v>
      </c>
      <c r="Q116">
        <v>9782.5589999999993</v>
      </c>
      <c r="R116">
        <v>7506.2439999999997</v>
      </c>
      <c r="S116">
        <v>0</v>
      </c>
      <c r="T116">
        <v>0</v>
      </c>
      <c r="U116">
        <v>9557.0470000000005</v>
      </c>
      <c r="V116">
        <v>86711.372000000003</v>
      </c>
      <c r="W116">
        <v>0</v>
      </c>
      <c r="X116">
        <v>1338.663</v>
      </c>
      <c r="Y116">
        <v>0</v>
      </c>
      <c r="Z116">
        <v>1962.1679999999999</v>
      </c>
      <c r="AA116">
        <v>0</v>
      </c>
      <c r="AB116">
        <v>16651.669999999998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2990.02</v>
      </c>
      <c r="AL116">
        <v>0</v>
      </c>
      <c r="AM116">
        <v>0</v>
      </c>
      <c r="AN116">
        <v>0</v>
      </c>
    </row>
    <row r="117" spans="1:40" ht="15.75" x14ac:dyDescent="0.25">
      <c r="A117" s="5" t="s">
        <v>224</v>
      </c>
      <c r="B117" s="5" t="s">
        <v>225</v>
      </c>
      <c r="C117" s="7">
        <v>4</v>
      </c>
      <c r="D117" s="7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</row>
    <row r="118" spans="1:40" ht="15.75" x14ac:dyDescent="0.25">
      <c r="A118" s="5" t="s">
        <v>226</v>
      </c>
      <c r="B118" s="5" t="s">
        <v>227</v>
      </c>
      <c r="C118" s="7">
        <v>4</v>
      </c>
      <c r="D118" s="7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ht="15.75" x14ac:dyDescent="0.25">
      <c r="A119" s="5" t="s">
        <v>228</v>
      </c>
      <c r="B119" s="5" t="s">
        <v>229</v>
      </c>
      <c r="C119" s="7">
        <v>4</v>
      </c>
      <c r="D119" s="7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</row>
    <row r="120" spans="1:40" ht="15.75" x14ac:dyDescent="0.25">
      <c r="A120" s="5" t="s">
        <v>230</v>
      </c>
      <c r="B120" s="5" t="s">
        <v>231</v>
      </c>
      <c r="C120" s="7">
        <v>4</v>
      </c>
      <c r="D120" s="7">
        <v>4</v>
      </c>
      <c r="E120">
        <v>2635.5219999999999</v>
      </c>
      <c r="F120">
        <v>61971.315000000002</v>
      </c>
      <c r="G120">
        <v>30647.135999999999</v>
      </c>
      <c r="H120">
        <v>0</v>
      </c>
      <c r="I120">
        <v>9195.7860000000001</v>
      </c>
      <c r="J120">
        <v>6942.2039999999997</v>
      </c>
      <c r="K120">
        <v>4201.7259999999997</v>
      </c>
      <c r="L120">
        <v>82312.505999999994</v>
      </c>
      <c r="M120">
        <v>0</v>
      </c>
      <c r="N120">
        <v>2877.16</v>
      </c>
      <c r="O120">
        <v>0</v>
      </c>
      <c r="P120">
        <v>37225.105000000003</v>
      </c>
      <c r="Q120">
        <v>14183.846</v>
      </c>
      <c r="R120">
        <v>982.09</v>
      </c>
      <c r="S120">
        <v>29767.74</v>
      </c>
      <c r="T120">
        <v>0</v>
      </c>
      <c r="U120">
        <v>2405.2930000000001</v>
      </c>
      <c r="V120">
        <v>17166.332999999999</v>
      </c>
      <c r="W120">
        <v>56188.243000000002</v>
      </c>
      <c r="X120">
        <v>1740.567</v>
      </c>
      <c r="Y120">
        <v>0</v>
      </c>
      <c r="Z120">
        <v>73</v>
      </c>
      <c r="AA120">
        <v>592.96600000000001</v>
      </c>
      <c r="AB120">
        <v>10379.946</v>
      </c>
      <c r="AC120">
        <v>10863.95</v>
      </c>
      <c r="AD120">
        <v>1110.453</v>
      </c>
      <c r="AE120">
        <v>2543.4839999999999</v>
      </c>
      <c r="AF120">
        <v>12470.985000000001</v>
      </c>
      <c r="AG120">
        <v>0</v>
      </c>
      <c r="AH120">
        <v>2275.6460000000002</v>
      </c>
      <c r="AI120">
        <v>5673.3459999999995</v>
      </c>
      <c r="AJ120">
        <v>0</v>
      </c>
      <c r="AK120">
        <v>561.49400000000003</v>
      </c>
      <c r="AL120">
        <v>0</v>
      </c>
      <c r="AM120">
        <v>5786.2569999999996</v>
      </c>
      <c r="AN120">
        <v>0</v>
      </c>
    </row>
    <row r="121" spans="1:40" ht="15.75" x14ac:dyDescent="0.25">
      <c r="A121" s="5" t="s">
        <v>232</v>
      </c>
      <c r="B121" s="5" t="s">
        <v>233</v>
      </c>
      <c r="C121" s="7">
        <v>4</v>
      </c>
      <c r="D121" s="7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1401.9860000000001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764.97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</row>
    <row r="122" spans="1:40" ht="15.75" x14ac:dyDescent="0.25">
      <c r="A122" s="5" t="s">
        <v>234</v>
      </c>
      <c r="B122" s="5" t="s">
        <v>235</v>
      </c>
      <c r="C122" s="7">
        <v>4</v>
      </c>
      <c r="D122" s="7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</row>
    <row r="123" spans="1:40" ht="15.75" x14ac:dyDescent="0.25">
      <c r="A123" s="5" t="s">
        <v>228</v>
      </c>
      <c r="B123" s="5" t="s">
        <v>236</v>
      </c>
      <c r="C123" s="7">
        <v>4</v>
      </c>
      <c r="D123" s="7">
        <v>6</v>
      </c>
      <c r="E123">
        <v>0</v>
      </c>
      <c r="F123">
        <v>0</v>
      </c>
      <c r="G123">
        <v>992.93499999999995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564.16800000000001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63.186999999999998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</row>
    <row r="124" spans="1:40" ht="15.75" x14ac:dyDescent="0.25">
      <c r="A124" s="5" t="s">
        <v>237</v>
      </c>
      <c r="B124" s="5" t="s">
        <v>238</v>
      </c>
      <c r="C124" s="7">
        <v>4</v>
      </c>
      <c r="D124" s="7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609.66999999999996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535.43700000000001</v>
      </c>
      <c r="AL124">
        <v>0</v>
      </c>
      <c r="AM124">
        <v>0</v>
      </c>
      <c r="AN124">
        <v>0</v>
      </c>
    </row>
    <row r="125" spans="1:40" ht="15.75" x14ac:dyDescent="0.25">
      <c r="A125" s="5" t="s">
        <v>239</v>
      </c>
      <c r="B125" s="5" t="s">
        <v>240</v>
      </c>
      <c r="C125" s="7">
        <v>4</v>
      </c>
      <c r="D125" s="7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</row>
    <row r="126" spans="1:40" ht="15.75" x14ac:dyDescent="0.25">
      <c r="A126" s="5" t="s">
        <v>241</v>
      </c>
      <c r="B126" s="5" t="s">
        <v>242</v>
      </c>
      <c r="C126" s="7">
        <v>2</v>
      </c>
      <c r="D126" s="7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</row>
    <row r="127" spans="1:40" ht="15.75" x14ac:dyDescent="0.25">
      <c r="A127" s="5" t="s">
        <v>243</v>
      </c>
      <c r="B127" s="5" t="s">
        <v>244</v>
      </c>
      <c r="C127" s="7">
        <v>4</v>
      </c>
      <c r="D127" s="7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</row>
    <row r="128" spans="1:40" ht="15.75" x14ac:dyDescent="0.25">
      <c r="A128" s="5" t="s">
        <v>245</v>
      </c>
      <c r="B128" s="5" t="s">
        <v>246</v>
      </c>
      <c r="C128" s="7">
        <v>4</v>
      </c>
      <c r="D128" s="7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 spans="1:40" ht="15.75" x14ac:dyDescent="0.25">
      <c r="A129" s="5" t="s">
        <v>247</v>
      </c>
      <c r="B129" s="5" t="s">
        <v>248</v>
      </c>
      <c r="C129" s="7">
        <v>6</v>
      </c>
      <c r="D129" s="7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</row>
    <row r="130" spans="1:40" ht="15.75" x14ac:dyDescent="0.25">
      <c r="A130" s="5" t="s">
        <v>249</v>
      </c>
      <c r="B130" s="5" t="s">
        <v>250</v>
      </c>
      <c r="C130" s="7">
        <v>6</v>
      </c>
      <c r="D130" s="7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</row>
    <row r="131" spans="1:40" ht="15.75" x14ac:dyDescent="0.25">
      <c r="A131" s="5" t="s">
        <v>251</v>
      </c>
      <c r="B131" s="5" t="s">
        <v>252</v>
      </c>
      <c r="C131" s="7">
        <v>6</v>
      </c>
      <c r="D131" s="7">
        <v>6</v>
      </c>
      <c r="E131">
        <v>0</v>
      </c>
      <c r="F131">
        <v>595.48199999999997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</row>
    <row r="132" spans="1:40" ht="15.75" x14ac:dyDescent="0.25">
      <c r="A132" s="5" t="s">
        <v>253</v>
      </c>
      <c r="B132" s="5" t="s">
        <v>254</v>
      </c>
      <c r="C132" s="7">
        <v>6</v>
      </c>
      <c r="D132" s="7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 spans="1:40" ht="15.75" x14ac:dyDescent="0.25">
      <c r="A133" s="5" t="s">
        <v>255</v>
      </c>
      <c r="B133" s="5" t="s">
        <v>256</v>
      </c>
      <c r="C133" s="7">
        <v>6</v>
      </c>
      <c r="D133" s="7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ht="15.75" x14ac:dyDescent="0.25">
      <c r="A134" s="5" t="s">
        <v>257</v>
      </c>
      <c r="B134" s="5" t="s">
        <v>258</v>
      </c>
      <c r="C134" s="7">
        <v>6</v>
      </c>
      <c r="D134" s="7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 spans="1:40" ht="15.75" x14ac:dyDescent="0.25">
      <c r="A135" s="5" t="s">
        <v>259</v>
      </c>
      <c r="B135" s="5" t="s">
        <v>260</v>
      </c>
      <c r="C135" s="7">
        <v>6</v>
      </c>
      <c r="D135" s="7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</row>
    <row r="136" spans="1:40" ht="15.75" x14ac:dyDescent="0.25">
      <c r="A136" s="5" t="s">
        <v>261</v>
      </c>
      <c r="B136" s="5" t="s">
        <v>262</v>
      </c>
      <c r="C136" s="7">
        <v>6</v>
      </c>
      <c r="D136" s="7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ht="15.75" x14ac:dyDescent="0.25">
      <c r="A137" s="5" t="s">
        <v>263</v>
      </c>
      <c r="B137" s="5" t="s">
        <v>264</v>
      </c>
      <c r="C137" s="7">
        <v>4</v>
      </c>
      <c r="D137" s="7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</row>
    <row r="138" spans="1:40" ht="15.75" x14ac:dyDescent="0.25">
      <c r="A138" s="5" t="s">
        <v>265</v>
      </c>
      <c r="B138" s="5" t="s">
        <v>266</v>
      </c>
      <c r="C138" s="7">
        <v>6</v>
      </c>
      <c r="D138" s="7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</row>
    <row r="139" spans="1:40" ht="15.75" x14ac:dyDescent="0.25">
      <c r="A139" s="5" t="s">
        <v>267</v>
      </c>
      <c r="B139" s="5" t="s">
        <v>268</v>
      </c>
      <c r="C139" s="7">
        <v>4</v>
      </c>
      <c r="D139" s="7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</row>
    <row r="140" spans="1:40" ht="15.75" x14ac:dyDescent="0.25">
      <c r="A140" s="5" t="s">
        <v>269</v>
      </c>
      <c r="B140" s="5" t="s">
        <v>270</v>
      </c>
      <c r="C140" s="7">
        <v>6</v>
      </c>
      <c r="D140" s="7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</row>
    <row r="141" spans="1:40" ht="15.75" x14ac:dyDescent="0.25">
      <c r="A141" s="5" t="s">
        <v>271</v>
      </c>
      <c r="B141" s="5" t="s">
        <v>272</v>
      </c>
      <c r="C141" s="7">
        <v>4</v>
      </c>
      <c r="D141" s="7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</row>
    <row r="142" spans="1:40" ht="15.75" x14ac:dyDescent="0.25">
      <c r="A142" s="5" t="s">
        <v>273</v>
      </c>
      <c r="B142" s="5" t="s">
        <v>274</v>
      </c>
      <c r="C142" s="7">
        <v>6</v>
      </c>
      <c r="D142" s="7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</row>
    <row r="143" spans="1:40" ht="15.75" x14ac:dyDescent="0.25">
      <c r="A143" s="5" t="s">
        <v>275</v>
      </c>
      <c r="B143" s="5" t="s">
        <v>276</v>
      </c>
      <c r="C143" s="7">
        <v>6</v>
      </c>
      <c r="D143" s="7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</row>
    <row r="144" spans="1:40" ht="15.75" x14ac:dyDescent="0.25">
      <c r="A144" s="5" t="s">
        <v>277</v>
      </c>
      <c r="B144" s="5" t="s">
        <v>278</v>
      </c>
      <c r="C144" s="7">
        <v>6</v>
      </c>
      <c r="D144" s="7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</row>
    <row r="145" spans="1:40" ht="15.75" x14ac:dyDescent="0.25">
      <c r="A145" s="5" t="s">
        <v>279</v>
      </c>
      <c r="B145" s="5" t="s">
        <v>280</v>
      </c>
      <c r="C145" s="7">
        <v>6</v>
      </c>
      <c r="D145" s="7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</row>
    <row r="146" spans="1:40" ht="15.75" x14ac:dyDescent="0.25">
      <c r="A146" s="5" t="s">
        <v>281</v>
      </c>
      <c r="B146" s="5" t="s">
        <v>282</v>
      </c>
      <c r="C146" s="7">
        <v>6</v>
      </c>
      <c r="D146" s="7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</row>
    <row r="147" spans="1:40" ht="15.75" x14ac:dyDescent="0.25">
      <c r="A147" s="5" t="s">
        <v>283</v>
      </c>
      <c r="B147" s="5" t="s">
        <v>284</v>
      </c>
      <c r="C147" s="7">
        <v>4</v>
      </c>
      <c r="D147" s="7">
        <v>4</v>
      </c>
      <c r="E147">
        <v>0</v>
      </c>
      <c r="F147">
        <v>22759.008000000002</v>
      </c>
      <c r="G147">
        <v>40.500999999999998</v>
      </c>
      <c r="H147">
        <v>0</v>
      </c>
      <c r="I147">
        <v>0</v>
      </c>
      <c r="J147">
        <v>8.1</v>
      </c>
      <c r="K147">
        <v>0</v>
      </c>
      <c r="L147">
        <v>29377.726999999999</v>
      </c>
      <c r="M147">
        <v>0</v>
      </c>
      <c r="N147">
        <v>0</v>
      </c>
      <c r="O147">
        <v>0</v>
      </c>
      <c r="P147">
        <v>20.251000000000001</v>
      </c>
      <c r="Q147">
        <v>12.15</v>
      </c>
      <c r="R147">
        <v>0</v>
      </c>
      <c r="S147">
        <v>1689.558</v>
      </c>
      <c r="T147">
        <v>5524.09</v>
      </c>
      <c r="U147">
        <v>0</v>
      </c>
      <c r="V147">
        <v>64.802000000000007</v>
      </c>
      <c r="W147">
        <v>1485.4929999999999</v>
      </c>
      <c r="X147">
        <v>4.05</v>
      </c>
      <c r="Y147">
        <v>33266.748</v>
      </c>
      <c r="Z147">
        <v>0</v>
      </c>
      <c r="AA147">
        <v>4.05</v>
      </c>
      <c r="AB147">
        <v>0</v>
      </c>
      <c r="AC147">
        <v>0</v>
      </c>
      <c r="AD147">
        <v>973.84799999999996</v>
      </c>
      <c r="AE147">
        <v>1053.33</v>
      </c>
      <c r="AF147">
        <v>2455.16</v>
      </c>
      <c r="AG147">
        <v>1946.558</v>
      </c>
      <c r="AH147">
        <v>905.35500000000002</v>
      </c>
      <c r="AI147">
        <v>1052.211</v>
      </c>
      <c r="AJ147">
        <v>0</v>
      </c>
      <c r="AK147">
        <v>0</v>
      </c>
      <c r="AL147">
        <v>1039.434</v>
      </c>
      <c r="AM147">
        <v>1141.777</v>
      </c>
      <c r="AN147">
        <v>0</v>
      </c>
    </row>
    <row r="148" spans="1:40" ht="15.75" x14ac:dyDescent="0.25">
      <c r="A148" s="5" t="s">
        <v>285</v>
      </c>
      <c r="B148" s="5" t="s">
        <v>286</v>
      </c>
      <c r="C148" s="7">
        <v>6</v>
      </c>
      <c r="D148" s="7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</row>
    <row r="149" spans="1:40" ht="15.75" x14ac:dyDescent="0.25">
      <c r="A149" s="5" t="s">
        <v>287</v>
      </c>
      <c r="B149" s="5" t="s">
        <v>288</v>
      </c>
      <c r="C149" s="7">
        <v>6</v>
      </c>
      <c r="D149" s="7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</row>
    <row r="150" spans="1:40" ht="15.75" x14ac:dyDescent="0.25">
      <c r="A150" s="5" t="s">
        <v>289</v>
      </c>
      <c r="B150" s="5" t="s">
        <v>290</v>
      </c>
      <c r="C150" s="7">
        <v>6</v>
      </c>
      <c r="D150" s="7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</row>
    <row r="151" spans="1:40" ht="15.75" x14ac:dyDescent="0.25">
      <c r="A151" s="5" t="s">
        <v>291</v>
      </c>
      <c r="B151" s="5" t="s">
        <v>292</v>
      </c>
      <c r="C151" s="7">
        <v>6</v>
      </c>
      <c r="D151" s="7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</row>
    <row r="152" spans="1:40" ht="15.75" x14ac:dyDescent="0.25">
      <c r="A152" s="5" t="s">
        <v>293</v>
      </c>
      <c r="B152" s="5" t="s">
        <v>294</v>
      </c>
      <c r="C152" s="7">
        <v>4</v>
      </c>
      <c r="D152" s="7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</row>
    <row r="153" spans="1:40" ht="15.75" x14ac:dyDescent="0.25">
      <c r="A153" s="5" t="s">
        <v>295</v>
      </c>
      <c r="B153" s="5" t="s">
        <v>296</v>
      </c>
      <c r="C153" s="7">
        <v>4</v>
      </c>
      <c r="D153" s="7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</row>
    <row r="154" spans="1:40" ht="15.75" x14ac:dyDescent="0.25">
      <c r="A154" s="5" t="s">
        <v>297</v>
      </c>
      <c r="B154" s="5" t="s">
        <v>298</v>
      </c>
      <c r="C154" s="7">
        <v>4</v>
      </c>
      <c r="D154" s="7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</row>
    <row r="155" spans="1:40" ht="15.75" x14ac:dyDescent="0.25">
      <c r="A155" s="5" t="s">
        <v>299</v>
      </c>
      <c r="B155" s="5" t="s">
        <v>300</v>
      </c>
      <c r="C155" s="7">
        <v>4</v>
      </c>
      <c r="D155" s="7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</row>
    <row r="156" spans="1:40" ht="15.75" x14ac:dyDescent="0.25">
      <c r="A156" s="5" t="s">
        <v>301</v>
      </c>
      <c r="B156" s="5" t="s">
        <v>302</v>
      </c>
      <c r="C156" s="7">
        <v>4</v>
      </c>
      <c r="D156" s="7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</row>
    <row r="157" spans="1:40" ht="15.75" x14ac:dyDescent="0.25">
      <c r="A157" s="5" t="s">
        <v>303</v>
      </c>
      <c r="B157" s="5" t="s">
        <v>304</v>
      </c>
      <c r="C157" s="7">
        <v>4</v>
      </c>
      <c r="D157" s="7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</row>
    <row r="158" spans="1:40" ht="15.75" x14ac:dyDescent="0.25">
      <c r="A158" s="5" t="s">
        <v>305</v>
      </c>
      <c r="B158" s="5" t="s">
        <v>306</v>
      </c>
      <c r="C158" s="7">
        <v>4</v>
      </c>
      <c r="D158" s="7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</row>
    <row r="159" spans="1:40" ht="15.75" x14ac:dyDescent="0.25">
      <c r="A159" s="5" t="s">
        <v>307</v>
      </c>
      <c r="B159" s="5" t="s">
        <v>308</v>
      </c>
      <c r="C159" s="7">
        <v>4</v>
      </c>
      <c r="D159" s="7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</row>
    <row r="160" spans="1:40" ht="15.75" x14ac:dyDescent="0.25">
      <c r="A160" s="5" t="s">
        <v>293</v>
      </c>
      <c r="B160" s="5" t="s">
        <v>309</v>
      </c>
      <c r="C160" s="7">
        <v>6</v>
      </c>
      <c r="D160" s="7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</row>
    <row r="161" spans="1:40" ht="15.75" x14ac:dyDescent="0.25">
      <c r="A161" s="5" t="s">
        <v>310</v>
      </c>
      <c r="B161" s="5" t="s">
        <v>311</v>
      </c>
      <c r="C161" s="7">
        <v>6</v>
      </c>
      <c r="D161" s="7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</row>
    <row r="162" spans="1:40" ht="15.75" x14ac:dyDescent="0.25">
      <c r="A162" s="5" t="s">
        <v>312</v>
      </c>
      <c r="B162" s="5" t="s">
        <v>313</v>
      </c>
      <c r="C162" s="7">
        <v>6</v>
      </c>
      <c r="D162" s="7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</row>
    <row r="163" spans="1:40" ht="15.75" x14ac:dyDescent="0.25">
      <c r="A163" s="5" t="s">
        <v>297</v>
      </c>
      <c r="B163" s="5" t="s">
        <v>314</v>
      </c>
      <c r="C163" s="7">
        <v>6</v>
      </c>
      <c r="D163" s="7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</row>
    <row r="164" spans="1:40" ht="15.75" x14ac:dyDescent="0.25">
      <c r="A164" s="5" t="s">
        <v>299</v>
      </c>
      <c r="B164" s="5" t="s">
        <v>315</v>
      </c>
      <c r="C164" s="7">
        <v>6</v>
      </c>
      <c r="D164" s="7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</row>
    <row r="165" spans="1:40" ht="15.75" x14ac:dyDescent="0.25">
      <c r="A165" s="5" t="s">
        <v>301</v>
      </c>
      <c r="B165" s="5" t="s">
        <v>316</v>
      </c>
      <c r="C165" s="7">
        <v>6</v>
      </c>
      <c r="D165" s="7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</row>
    <row r="166" spans="1:40" ht="15.75" x14ac:dyDescent="0.25">
      <c r="A166" s="5" t="s">
        <v>317</v>
      </c>
      <c r="B166" s="5" t="s">
        <v>318</v>
      </c>
      <c r="C166" s="7">
        <v>6</v>
      </c>
      <c r="D166" s="7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</row>
    <row r="167" spans="1:40" ht="15.75" x14ac:dyDescent="0.25">
      <c r="A167" s="5" t="s">
        <v>319</v>
      </c>
      <c r="B167" s="5" t="s">
        <v>320</v>
      </c>
      <c r="C167" s="7">
        <v>6</v>
      </c>
      <c r="D167" s="7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</row>
    <row r="168" spans="1:40" ht="15.75" x14ac:dyDescent="0.25">
      <c r="A168" s="5" t="s">
        <v>305</v>
      </c>
      <c r="B168" s="5" t="s">
        <v>321</v>
      </c>
      <c r="C168" s="7">
        <v>6</v>
      </c>
      <c r="D168" s="7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</row>
    <row r="169" spans="1:40" ht="15.75" x14ac:dyDescent="0.25">
      <c r="A169" s="5" t="s">
        <v>307</v>
      </c>
      <c r="B169" s="5" t="s">
        <v>322</v>
      </c>
      <c r="C169" s="7">
        <v>6</v>
      </c>
      <c r="D169" s="7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</row>
    <row r="170" spans="1:40" ht="15.75" x14ac:dyDescent="0.25">
      <c r="A170" s="5" t="s">
        <v>323</v>
      </c>
      <c r="B170" s="5" t="s">
        <v>324</v>
      </c>
      <c r="C170" s="7">
        <v>4</v>
      </c>
      <c r="D170" s="7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</row>
    <row r="171" spans="1:40" ht="15.75" x14ac:dyDescent="0.25">
      <c r="A171" s="5" t="s">
        <v>325</v>
      </c>
      <c r="B171" s="5" t="s">
        <v>326</v>
      </c>
      <c r="C171" s="7">
        <v>4</v>
      </c>
      <c r="D171" s="7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</row>
    <row r="172" spans="1:40" ht="15.75" x14ac:dyDescent="0.25">
      <c r="A172" s="5" t="s">
        <v>327</v>
      </c>
      <c r="B172" s="5" t="s">
        <v>328</v>
      </c>
      <c r="C172" s="7">
        <v>4</v>
      </c>
      <c r="D172" s="7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</row>
    <row r="173" spans="1:40" ht="15.75" x14ac:dyDescent="0.25">
      <c r="A173" s="5" t="s">
        <v>329</v>
      </c>
      <c r="B173" s="5" t="s">
        <v>330</v>
      </c>
      <c r="C173" s="7">
        <v>4</v>
      </c>
      <c r="D173" s="7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</row>
    <row r="174" spans="1:40" ht="15.75" x14ac:dyDescent="0.25">
      <c r="A174" s="5" t="s">
        <v>331</v>
      </c>
      <c r="B174" s="5" t="s">
        <v>332</v>
      </c>
      <c r="C174" s="7">
        <v>4</v>
      </c>
      <c r="D174" s="7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</row>
    <row r="175" spans="1:40" ht="15.75" x14ac:dyDescent="0.25">
      <c r="A175" s="5" t="s">
        <v>333</v>
      </c>
      <c r="B175" s="5" t="s">
        <v>334</v>
      </c>
      <c r="C175" s="7">
        <v>4</v>
      </c>
      <c r="D175" s="7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</row>
    <row r="176" spans="1:40" ht="15.75" x14ac:dyDescent="0.25">
      <c r="A176" s="5" t="s">
        <v>335</v>
      </c>
      <c r="B176" s="5" t="s">
        <v>336</v>
      </c>
      <c r="C176" s="7">
        <v>4</v>
      </c>
      <c r="D176" s="7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</row>
    <row r="177" spans="1:40" ht="15.75" x14ac:dyDescent="0.25">
      <c r="A177" s="5" t="s">
        <v>337</v>
      </c>
      <c r="B177" s="5" t="s">
        <v>338</v>
      </c>
      <c r="C177" s="7">
        <v>4</v>
      </c>
      <c r="D177" s="7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</row>
    <row r="178" spans="1:40" ht="15.75" x14ac:dyDescent="0.25">
      <c r="A178" s="5" t="s">
        <v>339</v>
      </c>
      <c r="B178" s="5" t="s">
        <v>340</v>
      </c>
      <c r="C178" s="7">
        <v>4</v>
      </c>
      <c r="D178" s="7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</row>
    <row r="179" spans="1:40" ht="15.75" x14ac:dyDescent="0.25">
      <c r="A179" s="5" t="s">
        <v>341</v>
      </c>
      <c r="B179" s="5" t="s">
        <v>342</v>
      </c>
      <c r="C179" s="7">
        <v>4</v>
      </c>
      <c r="D179" s="7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</row>
    <row r="180" spans="1:40" ht="15.75" x14ac:dyDescent="0.25">
      <c r="A180" s="5" t="s">
        <v>323</v>
      </c>
      <c r="B180" s="5" t="s">
        <v>343</v>
      </c>
      <c r="C180" s="7">
        <v>6</v>
      </c>
      <c r="D180" s="7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</row>
    <row r="181" spans="1:40" ht="15.75" x14ac:dyDescent="0.25">
      <c r="A181" s="5" t="s">
        <v>325</v>
      </c>
      <c r="B181" s="5" t="s">
        <v>344</v>
      </c>
      <c r="C181" s="7">
        <v>6</v>
      </c>
      <c r="D181" s="7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 spans="1:40" ht="15.75" x14ac:dyDescent="0.25">
      <c r="A182" s="5" t="s">
        <v>327</v>
      </c>
      <c r="B182" s="5" t="s">
        <v>345</v>
      </c>
      <c r="C182" s="7">
        <v>6</v>
      </c>
      <c r="D182" s="7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ht="15.75" x14ac:dyDescent="0.25">
      <c r="A183" s="5" t="s">
        <v>329</v>
      </c>
      <c r="B183" s="5" t="s">
        <v>346</v>
      </c>
      <c r="C183" s="7">
        <v>6</v>
      </c>
      <c r="D183" s="7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ht="15.75" x14ac:dyDescent="0.25">
      <c r="A184" s="5" t="s">
        <v>331</v>
      </c>
      <c r="B184" s="5" t="s">
        <v>347</v>
      </c>
      <c r="C184" s="7">
        <v>6</v>
      </c>
      <c r="D184" s="7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 spans="1:40" ht="15.75" x14ac:dyDescent="0.25">
      <c r="A185" s="5" t="s">
        <v>333</v>
      </c>
      <c r="B185" s="5" t="s">
        <v>348</v>
      </c>
      <c r="C185" s="7">
        <v>6</v>
      </c>
      <c r="D185" s="7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ht="15.75" x14ac:dyDescent="0.25">
      <c r="A186" s="5" t="s">
        <v>335</v>
      </c>
      <c r="B186" s="5" t="s">
        <v>349</v>
      </c>
      <c r="C186" s="7">
        <v>6</v>
      </c>
      <c r="D186" s="7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ht="15.75" x14ac:dyDescent="0.25">
      <c r="A187" s="5" t="s">
        <v>337</v>
      </c>
      <c r="B187" s="5" t="s">
        <v>350</v>
      </c>
      <c r="C187" s="7">
        <v>6</v>
      </c>
      <c r="D187" s="7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 spans="1:40" ht="15.75" x14ac:dyDescent="0.25">
      <c r="A188" s="5" t="s">
        <v>339</v>
      </c>
      <c r="B188" s="5" t="s">
        <v>351</v>
      </c>
      <c r="C188" s="7">
        <v>6</v>
      </c>
      <c r="D188" s="7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</row>
    <row r="189" spans="1:40" ht="15.75" x14ac:dyDescent="0.25">
      <c r="A189" s="5" t="s">
        <v>341</v>
      </c>
      <c r="B189" s="5" t="s">
        <v>352</v>
      </c>
      <c r="C189" s="7">
        <v>6</v>
      </c>
      <c r="D189" s="7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 spans="1:40" ht="15.75" x14ac:dyDescent="0.25">
      <c r="A190" s="5" t="s">
        <v>353</v>
      </c>
      <c r="B190" s="5" t="s">
        <v>354</v>
      </c>
      <c r="C190" s="7">
        <v>6</v>
      </c>
      <c r="D190" s="7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</row>
    <row r="191" spans="1:40" ht="15.75" x14ac:dyDescent="0.25">
      <c r="A191" s="5" t="s">
        <v>355</v>
      </c>
      <c r="B191" s="5" t="s">
        <v>356</v>
      </c>
      <c r="C191" s="7">
        <v>6</v>
      </c>
      <c r="D191" s="7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ht="15.75" x14ac:dyDescent="0.25">
      <c r="A192" s="5" t="s">
        <v>357</v>
      </c>
      <c r="B192" s="5" t="s">
        <v>358</v>
      </c>
      <c r="C192" s="7">
        <v>6</v>
      </c>
      <c r="D192" s="7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</row>
    <row r="193" spans="1:40" ht="15.75" x14ac:dyDescent="0.25">
      <c r="A193" s="5" t="s">
        <v>359</v>
      </c>
      <c r="B193" s="5" t="s">
        <v>360</v>
      </c>
      <c r="C193" s="7">
        <v>6</v>
      </c>
      <c r="D193" s="7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ht="15.75" x14ac:dyDescent="0.25">
      <c r="A194" s="5" t="s">
        <v>361</v>
      </c>
      <c r="B194" s="5" t="s">
        <v>362</v>
      </c>
      <c r="C194" s="7">
        <v>6</v>
      </c>
      <c r="D194" s="7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</row>
    <row r="195" spans="1:40" ht="15.75" x14ac:dyDescent="0.25">
      <c r="A195" s="5" t="s">
        <v>363</v>
      </c>
      <c r="B195" s="5" t="s">
        <v>364</v>
      </c>
      <c r="C195" s="7">
        <v>6</v>
      </c>
      <c r="D195" s="7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</row>
    <row r="196" spans="1:40" ht="15.75" x14ac:dyDescent="0.25">
      <c r="A196" s="5" t="s">
        <v>365</v>
      </c>
      <c r="B196" s="5" t="s">
        <v>366</v>
      </c>
      <c r="C196" s="7">
        <v>6</v>
      </c>
      <c r="D196" s="7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</row>
    <row r="197" spans="1:40" ht="15.75" x14ac:dyDescent="0.25">
      <c r="A197" s="5" t="s">
        <v>367</v>
      </c>
      <c r="B197" s="5" t="s">
        <v>368</v>
      </c>
      <c r="C197" s="7">
        <v>6</v>
      </c>
      <c r="D197" s="7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ht="15.75" x14ac:dyDescent="0.25">
      <c r="A198" s="5" t="s">
        <v>369</v>
      </c>
      <c r="B198" s="5" t="s">
        <v>370</v>
      </c>
      <c r="C198" s="7">
        <v>6</v>
      </c>
      <c r="D198" s="7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</row>
    <row r="199" spans="1:40" ht="15.75" x14ac:dyDescent="0.25">
      <c r="A199" s="5" t="s">
        <v>371</v>
      </c>
      <c r="B199" s="5" t="s">
        <v>372</v>
      </c>
      <c r="C199" s="7">
        <v>6</v>
      </c>
      <c r="D199" s="7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</row>
    <row r="200" spans="1:40" ht="15.75" x14ac:dyDescent="0.25">
      <c r="A200" s="5" t="s">
        <v>373</v>
      </c>
      <c r="B200" s="5" t="s">
        <v>374</v>
      </c>
      <c r="C200" s="7">
        <v>3</v>
      </c>
      <c r="D200" s="7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</row>
    <row r="201" spans="1:40" ht="15.75" x14ac:dyDescent="0.25">
      <c r="A201" s="5" t="s">
        <v>375</v>
      </c>
      <c r="B201" s="5" t="s">
        <v>376</v>
      </c>
      <c r="C201" s="7">
        <v>6</v>
      </c>
      <c r="D201" s="7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</row>
    <row r="202" spans="1:40" ht="15.75" x14ac:dyDescent="0.25">
      <c r="A202" s="5" t="s">
        <v>377</v>
      </c>
      <c r="B202" s="5" t="s">
        <v>378</v>
      </c>
      <c r="C202" s="7">
        <v>6</v>
      </c>
      <c r="D202" s="7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 spans="1:40" ht="15.75" x14ac:dyDescent="0.25">
      <c r="A203" s="5" t="s">
        <v>379</v>
      </c>
      <c r="B203" s="5" t="s">
        <v>380</v>
      </c>
      <c r="C203" s="7">
        <v>6</v>
      </c>
      <c r="D203" s="7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</row>
    <row r="204" spans="1:40" ht="15.75" x14ac:dyDescent="0.25">
      <c r="A204" s="5" t="s">
        <v>381</v>
      </c>
      <c r="B204" s="5" t="s">
        <v>382</v>
      </c>
      <c r="C204" s="7">
        <v>6</v>
      </c>
      <c r="D204" s="7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</row>
    <row r="205" spans="1:40" ht="15.75" x14ac:dyDescent="0.25">
      <c r="A205" s="5" t="s">
        <v>383</v>
      </c>
      <c r="B205" s="5" t="s">
        <v>384</v>
      </c>
      <c r="C205" s="7">
        <v>6</v>
      </c>
      <c r="D205" s="7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</row>
    <row r="206" spans="1:40" ht="15.75" x14ac:dyDescent="0.25">
      <c r="A206" s="5" t="s">
        <v>385</v>
      </c>
      <c r="B206" s="5" t="s">
        <v>386</v>
      </c>
      <c r="C206" s="7">
        <v>6</v>
      </c>
      <c r="D206" s="7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 spans="1:40" ht="15.75" x14ac:dyDescent="0.25">
      <c r="A207" s="5" t="s">
        <v>387</v>
      </c>
      <c r="B207" s="5" t="s">
        <v>388</v>
      </c>
      <c r="C207" s="7">
        <v>6</v>
      </c>
      <c r="D207" s="7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 spans="1:40" ht="15.75" x14ac:dyDescent="0.25">
      <c r="A208" s="5" t="s">
        <v>389</v>
      </c>
      <c r="B208" s="5" t="s">
        <v>390</v>
      </c>
      <c r="C208" s="7">
        <v>6</v>
      </c>
      <c r="D208" s="7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 spans="1:40" ht="15.75" x14ac:dyDescent="0.25">
      <c r="A209" s="5" t="s">
        <v>391</v>
      </c>
      <c r="B209" s="5" t="s">
        <v>392</v>
      </c>
      <c r="C209" s="7">
        <v>6</v>
      </c>
      <c r="D209" s="7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</row>
    <row r="210" spans="1:40" ht="15.75" x14ac:dyDescent="0.25">
      <c r="A210" s="5" t="s">
        <v>393</v>
      </c>
      <c r="B210" s="5" t="s">
        <v>394</v>
      </c>
      <c r="C210" s="7">
        <v>6</v>
      </c>
      <c r="D210" s="7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</row>
    <row r="211" spans="1:40" ht="15.75" x14ac:dyDescent="0.25">
      <c r="A211" s="5" t="s">
        <v>395</v>
      </c>
      <c r="B211" s="5" t="s">
        <v>396</v>
      </c>
      <c r="C211" s="7">
        <v>6</v>
      </c>
      <c r="D211" s="7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</row>
    <row r="212" spans="1:40" ht="15.75" x14ac:dyDescent="0.25">
      <c r="A212" s="5" t="s">
        <v>353</v>
      </c>
      <c r="B212" s="5" t="s">
        <v>397</v>
      </c>
      <c r="C212" s="7">
        <v>6</v>
      </c>
      <c r="D212" s="7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</row>
    <row r="213" spans="1:40" ht="15.75" x14ac:dyDescent="0.25">
      <c r="A213" s="5" t="s">
        <v>355</v>
      </c>
      <c r="B213" s="5" t="s">
        <v>398</v>
      </c>
      <c r="C213" s="7">
        <v>6</v>
      </c>
      <c r="D213" s="7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</row>
    <row r="214" spans="1:40" ht="15.75" x14ac:dyDescent="0.25">
      <c r="A214" s="5" t="s">
        <v>357</v>
      </c>
      <c r="B214" s="5" t="s">
        <v>399</v>
      </c>
      <c r="C214" s="7">
        <v>6</v>
      </c>
      <c r="D214" s="7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 spans="1:40" ht="15.75" x14ac:dyDescent="0.25">
      <c r="A215" s="5" t="s">
        <v>359</v>
      </c>
      <c r="B215" s="5" t="s">
        <v>400</v>
      </c>
      <c r="C215" s="7">
        <v>6</v>
      </c>
      <c r="D215" s="7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</row>
    <row r="216" spans="1:40" ht="15.75" x14ac:dyDescent="0.25">
      <c r="A216" s="5" t="s">
        <v>361</v>
      </c>
      <c r="B216" s="5" t="s">
        <v>401</v>
      </c>
      <c r="C216" s="7">
        <v>6</v>
      </c>
      <c r="D216" s="7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</row>
    <row r="217" spans="1:40" ht="15.75" x14ac:dyDescent="0.25">
      <c r="A217" s="5" t="s">
        <v>363</v>
      </c>
      <c r="B217" s="5" t="s">
        <v>402</v>
      </c>
      <c r="C217" s="7">
        <v>6</v>
      </c>
      <c r="D217" s="7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</row>
    <row r="218" spans="1:40" ht="15.75" x14ac:dyDescent="0.25">
      <c r="A218" s="5" t="s">
        <v>365</v>
      </c>
      <c r="B218" s="5" t="s">
        <v>403</v>
      </c>
      <c r="C218" s="7">
        <v>6</v>
      </c>
      <c r="D218" s="7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</row>
    <row r="219" spans="1:40" ht="15.75" x14ac:dyDescent="0.25">
      <c r="A219" s="5" t="s">
        <v>367</v>
      </c>
      <c r="B219" s="5" t="s">
        <v>404</v>
      </c>
      <c r="C219" s="7">
        <v>6</v>
      </c>
      <c r="D219" s="7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</row>
    <row r="220" spans="1:40" ht="15.75" x14ac:dyDescent="0.25">
      <c r="A220" s="5" t="s">
        <v>369</v>
      </c>
      <c r="B220" s="5" t="s">
        <v>405</v>
      </c>
      <c r="C220" s="7">
        <v>6</v>
      </c>
      <c r="D220" s="7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ht="15.75" x14ac:dyDescent="0.25">
      <c r="A221" s="5" t="s">
        <v>371</v>
      </c>
      <c r="B221" s="5" t="s">
        <v>406</v>
      </c>
      <c r="C221" s="7">
        <v>6</v>
      </c>
      <c r="D221" s="7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</row>
    <row r="222" spans="1:40" ht="15.75" x14ac:dyDescent="0.25">
      <c r="A222" s="5" t="s">
        <v>373</v>
      </c>
      <c r="B222" s="5" t="s">
        <v>407</v>
      </c>
      <c r="C222" s="7">
        <v>6</v>
      </c>
      <c r="D222" s="7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ht="15.75" x14ac:dyDescent="0.25">
      <c r="A223" s="5" t="s">
        <v>375</v>
      </c>
      <c r="B223" s="5" t="s">
        <v>408</v>
      </c>
      <c r="C223" s="7">
        <v>6</v>
      </c>
      <c r="D223" s="7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</row>
    <row r="224" spans="1:40" ht="15.75" x14ac:dyDescent="0.25">
      <c r="A224" s="5" t="s">
        <v>377</v>
      </c>
      <c r="B224" s="5" t="s">
        <v>409</v>
      </c>
      <c r="C224" s="7">
        <v>6</v>
      </c>
      <c r="D224" s="7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ht="15.75" x14ac:dyDescent="0.25">
      <c r="A225" s="5" t="s">
        <v>379</v>
      </c>
      <c r="B225" s="5" t="s">
        <v>410</v>
      </c>
      <c r="C225" s="7">
        <v>6</v>
      </c>
      <c r="D225" s="7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</row>
    <row r="226" spans="1:40" ht="15.75" x14ac:dyDescent="0.25">
      <c r="A226" s="5" t="s">
        <v>381</v>
      </c>
      <c r="B226" s="5" t="s">
        <v>411</v>
      </c>
      <c r="C226" s="7">
        <v>6</v>
      </c>
      <c r="D226" s="7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</row>
    <row r="227" spans="1:40" ht="15.75" x14ac:dyDescent="0.25">
      <c r="A227" s="5" t="s">
        <v>383</v>
      </c>
      <c r="B227" s="5" t="s">
        <v>412</v>
      </c>
      <c r="C227" s="7">
        <v>6</v>
      </c>
      <c r="D227" s="7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 spans="1:40" ht="15.75" x14ac:dyDescent="0.25">
      <c r="A228" s="5" t="s">
        <v>385</v>
      </c>
      <c r="B228" s="5" t="s">
        <v>413</v>
      </c>
      <c r="C228" s="7">
        <v>6</v>
      </c>
      <c r="D228" s="7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ht="15.75" x14ac:dyDescent="0.25">
      <c r="A229" s="5" t="s">
        <v>387</v>
      </c>
      <c r="B229" s="5" t="s">
        <v>414</v>
      </c>
      <c r="C229" s="7">
        <v>6</v>
      </c>
      <c r="D229" s="7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 spans="1:40" ht="15.75" x14ac:dyDescent="0.25">
      <c r="A230" s="5" t="s">
        <v>389</v>
      </c>
      <c r="B230" s="5" t="s">
        <v>415</v>
      </c>
      <c r="C230" s="7">
        <v>6</v>
      </c>
      <c r="D230" s="7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ht="15.75" x14ac:dyDescent="0.25">
      <c r="A231" s="5" t="s">
        <v>391</v>
      </c>
      <c r="B231" s="5" t="s">
        <v>416</v>
      </c>
      <c r="C231" s="7">
        <v>6</v>
      </c>
      <c r="D231" s="7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ht="15.75" x14ac:dyDescent="0.25">
      <c r="A232" s="5" t="s">
        <v>393</v>
      </c>
      <c r="B232" s="5" t="s">
        <v>417</v>
      </c>
      <c r="C232" s="7">
        <v>6</v>
      </c>
      <c r="D232" s="7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</row>
    <row r="233" spans="1:40" ht="15.75" x14ac:dyDescent="0.25">
      <c r="A233" s="5" t="s">
        <v>395</v>
      </c>
      <c r="B233" s="5" t="s">
        <v>418</v>
      </c>
      <c r="C233" s="7">
        <v>6</v>
      </c>
      <c r="D233" s="7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 spans="1:40" ht="15.75" x14ac:dyDescent="0.25">
      <c r="A234" s="5" t="s">
        <v>419</v>
      </c>
      <c r="B234" s="5" t="s">
        <v>420</v>
      </c>
      <c r="C234" s="7">
        <v>6</v>
      </c>
      <c r="D234" s="7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</row>
    <row r="235" spans="1:40" ht="15.75" x14ac:dyDescent="0.25">
      <c r="A235" s="5" t="s">
        <v>421</v>
      </c>
      <c r="B235" s="5" t="s">
        <v>422</v>
      </c>
      <c r="C235" s="7">
        <v>6</v>
      </c>
      <c r="D235" s="7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</row>
    <row r="236" spans="1:40" ht="15.75" x14ac:dyDescent="0.25">
      <c r="A236" s="5" t="s">
        <v>423</v>
      </c>
      <c r="B236" s="5" t="s">
        <v>424</v>
      </c>
      <c r="C236" s="7">
        <v>6</v>
      </c>
      <c r="D236" s="7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</row>
    <row r="237" spans="1:40" ht="15.75" x14ac:dyDescent="0.25">
      <c r="A237" s="5" t="s">
        <v>425</v>
      </c>
      <c r="B237" s="5" t="s">
        <v>426</v>
      </c>
      <c r="C237" s="7">
        <v>6</v>
      </c>
      <c r="D237" s="7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</row>
    <row r="238" spans="1:40" ht="15.75" x14ac:dyDescent="0.25">
      <c r="A238" s="5" t="s">
        <v>427</v>
      </c>
      <c r="B238" s="5" t="s">
        <v>428</v>
      </c>
      <c r="C238" s="7">
        <v>6</v>
      </c>
      <c r="D238" s="7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ht="15.75" x14ac:dyDescent="0.25">
      <c r="A239" s="5" t="s">
        <v>429</v>
      </c>
      <c r="B239" s="5" t="s">
        <v>430</v>
      </c>
      <c r="C239" s="7">
        <v>6</v>
      </c>
      <c r="D239" s="7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</row>
    <row r="240" spans="1:40" ht="15.75" x14ac:dyDescent="0.25">
      <c r="A240" s="5" t="s">
        <v>431</v>
      </c>
      <c r="B240" s="5" t="s">
        <v>432</v>
      </c>
      <c r="C240" s="7">
        <v>6</v>
      </c>
      <c r="D240" s="7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</row>
    <row r="241" spans="1:40" ht="15.75" x14ac:dyDescent="0.25">
      <c r="A241" s="5" t="s">
        <v>433</v>
      </c>
      <c r="B241" s="5" t="s">
        <v>434</v>
      </c>
      <c r="C241" s="7">
        <v>6</v>
      </c>
      <c r="D241" s="7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</row>
    <row r="242" spans="1:40" ht="15.75" x14ac:dyDescent="0.25">
      <c r="A242" s="5" t="s">
        <v>435</v>
      </c>
      <c r="B242" s="5" t="s">
        <v>436</v>
      </c>
      <c r="C242" s="7">
        <v>6</v>
      </c>
      <c r="D242" s="7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 spans="1:40" ht="15.75" x14ac:dyDescent="0.25">
      <c r="A243" s="5" t="s">
        <v>437</v>
      </c>
      <c r="B243" s="5" t="s">
        <v>438</v>
      </c>
      <c r="C243" s="7">
        <v>6</v>
      </c>
      <c r="D243" s="7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</row>
    <row r="244" spans="1:40" ht="15.75" x14ac:dyDescent="0.25">
      <c r="A244" s="5" t="s">
        <v>439</v>
      </c>
      <c r="B244" s="5" t="s">
        <v>440</v>
      </c>
      <c r="C244" s="7">
        <v>6</v>
      </c>
      <c r="D244" s="7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</row>
    <row r="245" spans="1:40" ht="15.75" x14ac:dyDescent="0.25">
      <c r="A245" s="5" t="s">
        <v>441</v>
      </c>
      <c r="B245" s="5" t="s">
        <v>442</v>
      </c>
      <c r="C245" s="7">
        <v>6</v>
      </c>
      <c r="D245" s="7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</row>
    <row r="246" spans="1:40" ht="15.75" x14ac:dyDescent="0.25">
      <c r="A246" s="5" t="s">
        <v>443</v>
      </c>
      <c r="B246" s="5" t="s">
        <v>444</v>
      </c>
      <c r="C246" s="7">
        <v>6</v>
      </c>
      <c r="D246" s="7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</row>
    <row r="247" spans="1:40" ht="15.75" x14ac:dyDescent="0.25">
      <c r="A247" s="5" t="s">
        <v>445</v>
      </c>
      <c r="B247" s="5" t="s">
        <v>446</v>
      </c>
      <c r="C247" s="7">
        <v>6</v>
      </c>
      <c r="D247" s="7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</row>
    <row r="248" spans="1:40" ht="15.75" x14ac:dyDescent="0.25">
      <c r="A248" s="5" t="s">
        <v>447</v>
      </c>
      <c r="B248" s="5" t="s">
        <v>448</v>
      </c>
      <c r="C248" s="7">
        <v>6</v>
      </c>
      <c r="D248" s="7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ht="15.75" x14ac:dyDescent="0.25">
      <c r="A249" s="5" t="s">
        <v>449</v>
      </c>
      <c r="B249" s="5" t="s">
        <v>450</v>
      </c>
      <c r="C249" s="7">
        <v>6</v>
      </c>
      <c r="D249" s="7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 spans="1:40" ht="15.75" x14ac:dyDescent="0.25">
      <c r="A250" s="5" t="s">
        <v>451</v>
      </c>
      <c r="B250" s="5" t="s">
        <v>452</v>
      </c>
      <c r="C250" s="7">
        <v>6</v>
      </c>
      <c r="D250" s="7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</row>
    <row r="251" spans="1:40" ht="15.75" x14ac:dyDescent="0.25">
      <c r="A251" s="5" t="s">
        <v>453</v>
      </c>
      <c r="B251" s="5" t="s">
        <v>454</v>
      </c>
      <c r="C251" s="7">
        <v>6</v>
      </c>
      <c r="D251" s="7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</row>
    <row r="252" spans="1:40" ht="15.75" x14ac:dyDescent="0.25">
      <c r="A252" s="5" t="s">
        <v>455</v>
      </c>
      <c r="B252" s="5" t="s">
        <v>456</v>
      </c>
      <c r="C252" s="7">
        <v>6</v>
      </c>
      <c r="D252" s="7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</row>
    <row r="253" spans="1:40" ht="15.75" x14ac:dyDescent="0.25">
      <c r="A253" s="5" t="s">
        <v>457</v>
      </c>
      <c r="B253" s="5" t="s">
        <v>458</v>
      </c>
      <c r="C253" s="7">
        <v>6</v>
      </c>
      <c r="D253" s="7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</row>
    <row r="254" spans="1:40" ht="15.75" x14ac:dyDescent="0.25">
      <c r="A254" s="5" t="s">
        <v>459</v>
      </c>
      <c r="B254" s="5" t="s">
        <v>460</v>
      </c>
      <c r="C254" s="7">
        <v>6</v>
      </c>
      <c r="D254" s="7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</row>
    <row r="255" spans="1:40" ht="15.75" x14ac:dyDescent="0.25">
      <c r="A255" s="5" t="s">
        <v>461</v>
      </c>
      <c r="B255" s="5" t="s">
        <v>462</v>
      </c>
      <c r="C255" s="7">
        <v>6</v>
      </c>
      <c r="D255" s="7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</row>
    <row r="256" spans="1:40" ht="15.75" x14ac:dyDescent="0.25">
      <c r="A256" s="5" t="s">
        <v>419</v>
      </c>
      <c r="B256" s="5" t="s">
        <v>463</v>
      </c>
      <c r="C256" s="7">
        <v>6</v>
      </c>
      <c r="D256" s="7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 spans="1:40" ht="15.75" x14ac:dyDescent="0.25">
      <c r="A257" s="5" t="s">
        <v>421</v>
      </c>
      <c r="B257" s="5" t="s">
        <v>464</v>
      </c>
      <c r="C257" s="7">
        <v>6</v>
      </c>
      <c r="D257" s="7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ht="15.75" x14ac:dyDescent="0.25">
      <c r="A258" s="5" t="s">
        <v>423</v>
      </c>
      <c r="B258" s="5" t="s">
        <v>465</v>
      </c>
      <c r="C258" s="7">
        <v>6</v>
      </c>
      <c r="D258" s="7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 spans="1:40" ht="15.75" x14ac:dyDescent="0.25">
      <c r="A259" s="5" t="s">
        <v>425</v>
      </c>
      <c r="B259" s="5" t="s">
        <v>466</v>
      </c>
      <c r="C259" s="7">
        <v>6</v>
      </c>
      <c r="D259" s="7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</row>
    <row r="260" spans="1:40" ht="15.75" x14ac:dyDescent="0.25">
      <c r="A260" s="5" t="s">
        <v>427</v>
      </c>
      <c r="B260" s="5" t="s">
        <v>467</v>
      </c>
      <c r="C260" s="7">
        <v>6</v>
      </c>
      <c r="D260" s="7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 spans="1:40" ht="15.75" x14ac:dyDescent="0.25">
      <c r="A261" s="5" t="s">
        <v>429</v>
      </c>
      <c r="B261" s="5" t="s">
        <v>468</v>
      </c>
      <c r="C261" s="7">
        <v>6</v>
      </c>
      <c r="D261" s="7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</row>
    <row r="262" spans="1:40" ht="15.75" x14ac:dyDescent="0.25">
      <c r="A262" s="5" t="s">
        <v>431</v>
      </c>
      <c r="B262" s="5" t="s">
        <v>469</v>
      </c>
      <c r="C262" s="7">
        <v>6</v>
      </c>
      <c r="D262" s="7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ht="15.75" x14ac:dyDescent="0.25">
      <c r="A263" s="5" t="s">
        <v>433</v>
      </c>
      <c r="B263" s="5" t="s">
        <v>470</v>
      </c>
      <c r="C263" s="7">
        <v>6</v>
      </c>
      <c r="D263" s="7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ht="15.75" x14ac:dyDescent="0.25">
      <c r="A264" s="5" t="s">
        <v>435</v>
      </c>
      <c r="B264" s="5" t="s">
        <v>471</v>
      </c>
      <c r="C264" s="7">
        <v>6</v>
      </c>
      <c r="D264" s="7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</row>
    <row r="265" spans="1:40" ht="15.75" x14ac:dyDescent="0.25">
      <c r="A265" s="5" t="s">
        <v>437</v>
      </c>
      <c r="B265" s="5" t="s">
        <v>472</v>
      </c>
      <c r="C265" s="7">
        <v>6</v>
      </c>
      <c r="D265" s="7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</row>
    <row r="266" spans="1:40" ht="15.75" x14ac:dyDescent="0.25">
      <c r="A266" s="5" t="s">
        <v>439</v>
      </c>
      <c r="B266" s="5" t="s">
        <v>473</v>
      </c>
      <c r="C266" s="7">
        <v>6</v>
      </c>
      <c r="D266" s="7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ht="15.75" x14ac:dyDescent="0.25">
      <c r="A267" s="5" t="s">
        <v>441</v>
      </c>
      <c r="B267" s="5" t="s">
        <v>474</v>
      </c>
      <c r="C267" s="7">
        <v>6</v>
      </c>
      <c r="D267" s="7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</row>
    <row r="268" spans="1:40" ht="15.75" x14ac:dyDescent="0.25">
      <c r="A268" s="5" t="s">
        <v>443</v>
      </c>
      <c r="B268" s="5" t="s">
        <v>475</v>
      </c>
      <c r="C268" s="7">
        <v>6</v>
      </c>
      <c r="D268" s="7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 spans="1:40" ht="15.75" x14ac:dyDescent="0.25">
      <c r="A269" s="5" t="s">
        <v>445</v>
      </c>
      <c r="B269" s="5" t="s">
        <v>476</v>
      </c>
      <c r="C269" s="7">
        <v>6</v>
      </c>
      <c r="D269" s="7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ht="15.75" x14ac:dyDescent="0.25">
      <c r="A270" s="5" t="s">
        <v>447</v>
      </c>
      <c r="B270" s="5" t="s">
        <v>477</v>
      </c>
      <c r="C270" s="7">
        <v>6</v>
      </c>
      <c r="D270" s="7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</row>
    <row r="271" spans="1:40" ht="15.75" x14ac:dyDescent="0.25">
      <c r="A271" s="5" t="s">
        <v>449</v>
      </c>
      <c r="B271" s="5" t="s">
        <v>478</v>
      </c>
      <c r="C271" s="7">
        <v>6</v>
      </c>
      <c r="D271" s="7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ht="15.75" x14ac:dyDescent="0.25">
      <c r="A272" s="5" t="s">
        <v>451</v>
      </c>
      <c r="B272" s="5" t="s">
        <v>479</v>
      </c>
      <c r="C272" s="7">
        <v>6</v>
      </c>
      <c r="D272" s="7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</row>
    <row r="273" spans="1:40" ht="15.75" x14ac:dyDescent="0.25">
      <c r="A273" s="5" t="s">
        <v>453</v>
      </c>
      <c r="B273" s="5" t="s">
        <v>480</v>
      </c>
      <c r="C273" s="7">
        <v>6</v>
      </c>
      <c r="D273" s="7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</row>
    <row r="274" spans="1:40" ht="15.75" x14ac:dyDescent="0.25">
      <c r="A274" s="5" t="s">
        <v>455</v>
      </c>
      <c r="B274" s="5" t="s">
        <v>481</v>
      </c>
      <c r="C274" s="7">
        <v>6</v>
      </c>
      <c r="D274" s="7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ht="15.75" x14ac:dyDescent="0.25">
      <c r="A275" s="5" t="s">
        <v>457</v>
      </c>
      <c r="B275" s="5" t="s">
        <v>482</v>
      </c>
      <c r="C275" s="7">
        <v>6</v>
      </c>
      <c r="D275" s="7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</row>
    <row r="276" spans="1:40" ht="15.75" x14ac:dyDescent="0.25">
      <c r="A276" s="5" t="s">
        <v>459</v>
      </c>
      <c r="B276" s="5" t="s">
        <v>483</v>
      </c>
      <c r="C276" s="7">
        <v>6</v>
      </c>
      <c r="D276" s="7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</row>
    <row r="277" spans="1:40" ht="15.75" x14ac:dyDescent="0.25">
      <c r="A277" s="5" t="s">
        <v>461</v>
      </c>
      <c r="B277" s="5" t="s">
        <v>484</v>
      </c>
      <c r="C277" s="7">
        <v>6</v>
      </c>
      <c r="D277" s="7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</row>
    <row r="278" spans="1:40" ht="15.75" x14ac:dyDescent="0.25">
      <c r="A278" s="5" t="s">
        <v>485</v>
      </c>
      <c r="B278" s="5" t="s">
        <v>486</v>
      </c>
      <c r="C278" s="7">
        <v>5</v>
      </c>
      <c r="D278" s="7">
        <v>5</v>
      </c>
      <c r="E278">
        <v>8561.5339999999997</v>
      </c>
      <c r="F278">
        <v>0</v>
      </c>
      <c r="G278">
        <v>4070.9490000000001</v>
      </c>
      <c r="H278">
        <v>1609.933</v>
      </c>
      <c r="I278">
        <v>0</v>
      </c>
      <c r="J278">
        <v>17.471</v>
      </c>
      <c r="K278">
        <v>12594.664000000001</v>
      </c>
      <c r="L278">
        <v>1874.3779999999999</v>
      </c>
      <c r="M278">
        <v>3955.2069999999999</v>
      </c>
      <c r="N278">
        <v>637.25599999999997</v>
      </c>
      <c r="O278">
        <v>71.754000000000005</v>
      </c>
      <c r="P278">
        <v>8598.884</v>
      </c>
      <c r="Q278">
        <v>4766.7060000000001</v>
      </c>
      <c r="R278">
        <v>875.27099999999996</v>
      </c>
      <c r="S278">
        <v>445.44499999999999</v>
      </c>
      <c r="T278">
        <v>142.10300000000001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609.48299999999995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21.545000000000002</v>
      </c>
      <c r="AL278">
        <v>0</v>
      </c>
      <c r="AM278">
        <v>0</v>
      </c>
      <c r="AN278">
        <v>0</v>
      </c>
    </row>
    <row r="279" spans="1:40" ht="15.75" x14ac:dyDescent="0.25">
      <c r="A279" s="5" t="s">
        <v>487</v>
      </c>
      <c r="B279" s="5" t="s">
        <v>488</v>
      </c>
      <c r="C279" s="7">
        <v>5</v>
      </c>
      <c r="D279" s="7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</row>
    <row r="280" spans="1:40" ht="15.75" x14ac:dyDescent="0.25">
      <c r="A280" s="5" t="s">
        <v>489</v>
      </c>
      <c r="B280" s="5" t="s">
        <v>490</v>
      </c>
      <c r="C280" s="7">
        <v>5</v>
      </c>
      <c r="D280" s="7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</row>
    <row r="281" spans="1:40" ht="15.75" x14ac:dyDescent="0.25">
      <c r="A281" s="5" t="s">
        <v>491</v>
      </c>
      <c r="B281" s="5" t="s">
        <v>492</v>
      </c>
      <c r="C281" s="7">
        <v>5</v>
      </c>
      <c r="D281" s="7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</row>
    <row r="282" spans="1:40" ht="15.75" x14ac:dyDescent="0.25">
      <c r="A282" s="5" t="s">
        <v>493</v>
      </c>
      <c r="B282" s="5" t="s">
        <v>494</v>
      </c>
      <c r="C282" s="7">
        <v>5</v>
      </c>
      <c r="D282" s="7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 spans="1:40" ht="15.75" x14ac:dyDescent="0.25">
      <c r="A283" s="5" t="s">
        <v>495</v>
      </c>
      <c r="B283" s="5" t="s">
        <v>496</v>
      </c>
      <c r="C283" s="7">
        <v>5</v>
      </c>
      <c r="D283" s="7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 spans="1:40" ht="15.75" x14ac:dyDescent="0.25">
      <c r="A284" s="5" t="s">
        <v>497</v>
      </c>
      <c r="B284" s="5" t="s">
        <v>498</v>
      </c>
      <c r="C284" s="7">
        <v>5</v>
      </c>
      <c r="D284" s="7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ht="15.75" x14ac:dyDescent="0.25">
      <c r="A285" s="5" t="s">
        <v>499</v>
      </c>
      <c r="B285" s="5" t="s">
        <v>500</v>
      </c>
      <c r="C285" s="7">
        <v>5</v>
      </c>
      <c r="D285" s="7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ht="15.75" x14ac:dyDescent="0.25">
      <c r="A286" s="5" t="s">
        <v>501</v>
      </c>
      <c r="B286" s="5" t="s">
        <v>502</v>
      </c>
      <c r="C286" s="7">
        <v>5</v>
      </c>
      <c r="D286" s="7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 spans="1:40" ht="15.75" x14ac:dyDescent="0.25">
      <c r="A287" s="5" t="s">
        <v>503</v>
      </c>
      <c r="B287" s="5" t="s">
        <v>504</v>
      </c>
      <c r="C287" s="7">
        <v>5</v>
      </c>
      <c r="D287" s="7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</row>
    <row r="288" spans="1:40" ht="15.75" x14ac:dyDescent="0.25">
      <c r="A288" s="5" t="s">
        <v>505</v>
      </c>
      <c r="B288" s="5" t="s">
        <v>506</v>
      </c>
      <c r="C288" s="7">
        <v>5</v>
      </c>
      <c r="D288" s="7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 spans="1:40" ht="15.75" x14ac:dyDescent="0.25">
      <c r="A289" s="5" t="s">
        <v>507</v>
      </c>
      <c r="B289" s="5" t="s">
        <v>508</v>
      </c>
      <c r="C289" s="7">
        <v>5</v>
      </c>
      <c r="D289" s="7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 spans="1:40" ht="15.75" x14ac:dyDescent="0.25">
      <c r="A290" s="5" t="s">
        <v>509</v>
      </c>
      <c r="B290" s="5" t="s">
        <v>510</v>
      </c>
      <c r="C290" s="7">
        <v>5</v>
      </c>
      <c r="D290" s="7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</row>
    <row r="291" spans="1:40" ht="15.75" x14ac:dyDescent="0.25">
      <c r="A291" s="5" t="s">
        <v>511</v>
      </c>
      <c r="B291" s="5" t="s">
        <v>512</v>
      </c>
      <c r="C291" s="7">
        <v>5</v>
      </c>
      <c r="D291" s="7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 spans="1:40" ht="15.75" x14ac:dyDescent="0.25">
      <c r="A292" s="5" t="s">
        <v>513</v>
      </c>
      <c r="B292" s="5" t="s">
        <v>514</v>
      </c>
      <c r="C292" s="7">
        <v>5</v>
      </c>
      <c r="D292" s="7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</row>
    <row r="293" spans="1:40" ht="15.75" x14ac:dyDescent="0.25">
      <c r="A293" s="5" t="s">
        <v>515</v>
      </c>
      <c r="B293" s="5" t="s">
        <v>516</v>
      </c>
      <c r="C293" s="7">
        <v>5</v>
      </c>
      <c r="D293" s="7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 spans="1:40" ht="15.75" x14ac:dyDescent="0.25">
      <c r="A294" s="5" t="s">
        <v>517</v>
      </c>
      <c r="B294" s="5" t="s">
        <v>518</v>
      </c>
      <c r="C294" s="7">
        <v>5</v>
      </c>
      <c r="D294" s="7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</row>
    <row r="295" spans="1:40" ht="15.75" x14ac:dyDescent="0.25">
      <c r="A295" s="5" t="s">
        <v>519</v>
      </c>
      <c r="B295" s="5" t="s">
        <v>520</v>
      </c>
      <c r="C295" s="7">
        <v>5</v>
      </c>
      <c r="D295" s="7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 spans="1:40" ht="15.75" x14ac:dyDescent="0.25">
      <c r="A296" s="5" t="s">
        <v>521</v>
      </c>
      <c r="B296" s="5" t="s">
        <v>522</v>
      </c>
      <c r="C296" s="7">
        <v>5</v>
      </c>
      <c r="D296" s="7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ht="15.75" x14ac:dyDescent="0.25">
      <c r="A297" s="5" t="s">
        <v>523</v>
      </c>
      <c r="B297" s="5" t="s">
        <v>524</v>
      </c>
      <c r="C297" s="7">
        <v>5</v>
      </c>
      <c r="D297" s="7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</row>
    <row r="298" spans="1:40" ht="15.75" x14ac:dyDescent="0.25">
      <c r="A298" s="5" t="s">
        <v>525</v>
      </c>
      <c r="B298" s="5" t="s">
        <v>526</v>
      </c>
      <c r="C298" s="7">
        <v>5</v>
      </c>
      <c r="D298" s="7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 spans="1:40" ht="15.75" x14ac:dyDescent="0.25">
      <c r="A299" s="5" t="s">
        <v>527</v>
      </c>
      <c r="B299" s="5" t="s">
        <v>528</v>
      </c>
      <c r="C299" s="7">
        <v>5</v>
      </c>
      <c r="D299" s="7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ht="15.75" x14ac:dyDescent="0.25">
      <c r="A300" s="5" t="s">
        <v>529</v>
      </c>
      <c r="B300" s="5" t="s">
        <v>530</v>
      </c>
      <c r="C300" s="7">
        <v>5</v>
      </c>
      <c r="D300" s="7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ht="15.75" x14ac:dyDescent="0.25">
      <c r="A301" s="5" t="s">
        <v>531</v>
      </c>
      <c r="B301" s="5" t="s">
        <v>532</v>
      </c>
      <c r="C301" s="7">
        <v>5</v>
      </c>
      <c r="D301" s="7">
        <v>5</v>
      </c>
      <c r="E301">
        <v>0</v>
      </c>
      <c r="F301">
        <v>35263.432999999997</v>
      </c>
      <c r="G301">
        <v>0</v>
      </c>
      <c r="H301">
        <v>0</v>
      </c>
      <c r="I301">
        <v>0</v>
      </c>
      <c r="J301">
        <v>871.55100000000004</v>
      </c>
      <c r="K301">
        <v>0</v>
      </c>
      <c r="L301">
        <v>54113.014999999999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10169.355</v>
      </c>
      <c r="U301">
        <v>0</v>
      </c>
      <c r="V301">
        <v>0</v>
      </c>
      <c r="W301">
        <v>0</v>
      </c>
      <c r="X301">
        <v>0</v>
      </c>
      <c r="Y301">
        <v>86750.44</v>
      </c>
      <c r="Z301">
        <v>0</v>
      </c>
      <c r="AA301">
        <v>0</v>
      </c>
      <c r="AB301">
        <v>0</v>
      </c>
      <c r="AC301">
        <v>0</v>
      </c>
      <c r="AD301">
        <v>2057.6239999999998</v>
      </c>
      <c r="AE301">
        <v>2204.5970000000002</v>
      </c>
      <c r="AF301">
        <v>0</v>
      </c>
      <c r="AG301">
        <v>3766.5430000000001</v>
      </c>
      <c r="AH301">
        <v>1469.731</v>
      </c>
      <c r="AI301">
        <v>0</v>
      </c>
      <c r="AJ301">
        <v>0</v>
      </c>
      <c r="AK301">
        <v>0</v>
      </c>
      <c r="AL301">
        <v>0</v>
      </c>
      <c r="AM301">
        <v>437.33499999999998</v>
      </c>
      <c r="AN301">
        <v>0</v>
      </c>
    </row>
    <row r="302" spans="1:40" ht="15.75" x14ac:dyDescent="0.25">
      <c r="A302" s="5" t="s">
        <v>533</v>
      </c>
      <c r="B302" s="5" t="s">
        <v>534</v>
      </c>
      <c r="C302" s="7">
        <v>5</v>
      </c>
      <c r="D302" s="7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</row>
    <row r="303" spans="1:40" ht="15.75" x14ac:dyDescent="0.25">
      <c r="A303" s="5" t="s">
        <v>535</v>
      </c>
      <c r="B303" s="5" t="s">
        <v>536</v>
      </c>
      <c r="C303" s="7">
        <v>5</v>
      </c>
      <c r="D303" s="7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</row>
    <row r="304" spans="1:40" ht="15.75" x14ac:dyDescent="0.25">
      <c r="A304" s="5" t="s">
        <v>537</v>
      </c>
      <c r="B304" s="5" t="s">
        <v>538</v>
      </c>
      <c r="C304" s="7">
        <v>5</v>
      </c>
      <c r="D304" s="7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ht="15.75" x14ac:dyDescent="0.25">
      <c r="A305" s="5" t="s">
        <v>539</v>
      </c>
      <c r="B305" s="5" t="s">
        <v>540</v>
      </c>
      <c r="C305" s="7">
        <v>5</v>
      </c>
      <c r="D305" s="7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</row>
    <row r="306" spans="1:40" ht="15.75" x14ac:dyDescent="0.25">
      <c r="A306" s="5" t="s">
        <v>541</v>
      </c>
      <c r="B306" s="5" t="s">
        <v>542</v>
      </c>
      <c r="C306" s="7">
        <v>5</v>
      </c>
      <c r="D306" s="7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ht="15.75" x14ac:dyDescent="0.25">
      <c r="A307" s="5" t="s">
        <v>543</v>
      </c>
      <c r="B307" s="5" t="s">
        <v>544</v>
      </c>
      <c r="C307" s="7">
        <v>5</v>
      </c>
      <c r="D307" s="7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ht="15.75" x14ac:dyDescent="0.25">
      <c r="A308" s="5" t="s">
        <v>545</v>
      </c>
      <c r="B308" s="5" t="s">
        <v>546</v>
      </c>
      <c r="C308" s="7">
        <v>5</v>
      </c>
      <c r="D308" s="7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</row>
    <row r="309" spans="1:40" ht="15.75" x14ac:dyDescent="0.25">
      <c r="A309" s="5" t="s">
        <v>547</v>
      </c>
      <c r="B309" s="5" t="s">
        <v>548</v>
      </c>
      <c r="C309" s="7">
        <v>5</v>
      </c>
      <c r="D309" s="7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 spans="1:40" ht="15.75" x14ac:dyDescent="0.25">
      <c r="A310" s="5" t="s">
        <v>549</v>
      </c>
      <c r="B310" s="5" t="s">
        <v>550</v>
      </c>
      <c r="C310" s="7">
        <v>5</v>
      </c>
      <c r="D310" s="7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</row>
    <row r="311" spans="1:40" ht="15.75" x14ac:dyDescent="0.25">
      <c r="A311" s="5" t="s">
        <v>551</v>
      </c>
      <c r="B311" s="5" t="s">
        <v>552</v>
      </c>
      <c r="C311" s="7">
        <v>5</v>
      </c>
      <c r="D311" s="7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 spans="1:40" ht="15.75" x14ac:dyDescent="0.25">
      <c r="A312" s="5" t="s">
        <v>553</v>
      </c>
      <c r="B312" s="5" t="s">
        <v>554</v>
      </c>
      <c r="C312" s="7">
        <v>5</v>
      </c>
      <c r="D312" s="7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</row>
    <row r="313" spans="1:40" ht="15.75" x14ac:dyDescent="0.25">
      <c r="A313" s="5" t="s">
        <v>555</v>
      </c>
      <c r="B313" s="5" t="s">
        <v>556</v>
      </c>
      <c r="C313" s="7">
        <v>5</v>
      </c>
      <c r="D313" s="7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ht="15.75" x14ac:dyDescent="0.25">
      <c r="A314" s="5" t="s">
        <v>557</v>
      </c>
      <c r="B314" s="5" t="s">
        <v>558</v>
      </c>
      <c r="C314" s="7">
        <v>5</v>
      </c>
      <c r="D314" s="7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ht="15.75" x14ac:dyDescent="0.25">
      <c r="A315" s="5" t="s">
        <v>559</v>
      </c>
      <c r="B315" s="5" t="s">
        <v>560</v>
      </c>
      <c r="C315" s="7">
        <v>5</v>
      </c>
      <c r="D315" s="7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 spans="1:40" ht="15.75" x14ac:dyDescent="0.25">
      <c r="A316" s="5" t="s">
        <v>561</v>
      </c>
      <c r="B316" s="5" t="s">
        <v>562</v>
      </c>
      <c r="C316" s="7">
        <v>5</v>
      </c>
      <c r="D316" s="7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ht="15.75" x14ac:dyDescent="0.25">
      <c r="A317" s="5" t="s">
        <v>563</v>
      </c>
      <c r="B317" s="5" t="s">
        <v>564</v>
      </c>
      <c r="C317" s="7">
        <v>5</v>
      </c>
      <c r="D317" s="7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ht="15.75" x14ac:dyDescent="0.25">
      <c r="A318" s="5" t="s">
        <v>565</v>
      </c>
      <c r="B318" s="5" t="s">
        <v>566</v>
      </c>
      <c r="C318" s="7">
        <v>5</v>
      </c>
      <c r="D318" s="7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 spans="1:40" ht="15.75" x14ac:dyDescent="0.25">
      <c r="A319" s="5" t="s">
        <v>567</v>
      </c>
      <c r="B319" s="5" t="s">
        <v>568</v>
      </c>
      <c r="C319" s="7">
        <v>5</v>
      </c>
      <c r="D319" s="7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ht="15.75" x14ac:dyDescent="0.25">
      <c r="A320" s="5" t="s">
        <v>569</v>
      </c>
      <c r="B320" s="5" t="s">
        <v>570</v>
      </c>
      <c r="C320" s="7">
        <v>5</v>
      </c>
      <c r="D320" s="7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 spans="1:40" ht="15.75" x14ac:dyDescent="0.25">
      <c r="A321" s="5" t="s">
        <v>571</v>
      </c>
      <c r="B321" s="5" t="s">
        <v>572</v>
      </c>
      <c r="C321" s="7">
        <v>5</v>
      </c>
      <c r="D321" s="7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</row>
    <row r="322" spans="1:40" ht="15.75" x14ac:dyDescent="0.25">
      <c r="A322" s="5" t="s">
        <v>573</v>
      </c>
      <c r="B322" s="5" t="s">
        <v>574</v>
      </c>
      <c r="C322" s="7">
        <v>5</v>
      </c>
      <c r="D322" s="7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 spans="1:40" ht="15.75" x14ac:dyDescent="0.25">
      <c r="A323" s="5" t="s">
        <v>575</v>
      </c>
      <c r="B323" s="5" t="s">
        <v>576</v>
      </c>
      <c r="C323" s="7">
        <v>6</v>
      </c>
      <c r="D323" s="7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</row>
    <row r="324" spans="1:40" ht="15.75" x14ac:dyDescent="0.25">
      <c r="A324" s="5" t="s">
        <v>577</v>
      </c>
      <c r="B324" s="5" t="s">
        <v>578</v>
      </c>
      <c r="C324" s="7">
        <v>6</v>
      </c>
      <c r="D324" s="7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ht="15.75" x14ac:dyDescent="0.25">
      <c r="A325" s="5" t="s">
        <v>579</v>
      </c>
      <c r="B325" s="5" t="s">
        <v>580</v>
      </c>
      <c r="C325" s="7">
        <v>6</v>
      </c>
      <c r="D325" s="7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ht="15.75" x14ac:dyDescent="0.25">
      <c r="A326" s="5" t="s">
        <v>581</v>
      </c>
      <c r="B326" s="5" t="s">
        <v>582</v>
      </c>
      <c r="C326" s="7">
        <v>6</v>
      </c>
      <c r="D326" s="7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</row>
    <row r="327" spans="1:40" ht="15.75" x14ac:dyDescent="0.25">
      <c r="A327" s="5" t="s">
        <v>583</v>
      </c>
      <c r="B327" s="5" t="s">
        <v>584</v>
      </c>
      <c r="C327" s="7">
        <v>6</v>
      </c>
      <c r="D327" s="7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ht="15.75" x14ac:dyDescent="0.25">
      <c r="A328" s="5" t="s">
        <v>585</v>
      </c>
      <c r="B328" s="5" t="s">
        <v>586</v>
      </c>
      <c r="C328" s="7">
        <v>6</v>
      </c>
      <c r="D328" s="7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ht="15.75" x14ac:dyDescent="0.25">
      <c r="A329" s="5" t="s">
        <v>587</v>
      </c>
      <c r="B329" s="5" t="s">
        <v>588</v>
      </c>
      <c r="C329" s="7">
        <v>6</v>
      </c>
      <c r="D329" s="7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</row>
    <row r="330" spans="1:40" ht="15.75" x14ac:dyDescent="0.25">
      <c r="A330" s="5" t="s">
        <v>589</v>
      </c>
      <c r="B330" s="5" t="s">
        <v>590</v>
      </c>
      <c r="C330" s="7">
        <v>6</v>
      </c>
      <c r="D330" s="7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 spans="1:40" ht="15.75" x14ac:dyDescent="0.25">
      <c r="A331" s="5" t="s">
        <v>591</v>
      </c>
      <c r="B331" s="5" t="s">
        <v>592</v>
      </c>
      <c r="C331" s="7">
        <v>6</v>
      </c>
      <c r="D331" s="7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ht="15.75" x14ac:dyDescent="0.25">
      <c r="A332" s="5" t="s">
        <v>593</v>
      </c>
      <c r="B332" s="5" t="s">
        <v>594</v>
      </c>
      <c r="C332" s="7">
        <v>6</v>
      </c>
      <c r="D332" s="7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ht="15.75" x14ac:dyDescent="0.25">
      <c r="A333" s="5" t="s">
        <v>595</v>
      </c>
      <c r="B333" s="5" t="s">
        <v>596</v>
      </c>
      <c r="C333" s="7">
        <v>6</v>
      </c>
      <c r="D333" s="7">
        <v>6</v>
      </c>
      <c r="E333">
        <v>53.737000000000002</v>
      </c>
      <c r="F333">
        <v>321.20100000000002</v>
      </c>
      <c r="G333">
        <v>421.065</v>
      </c>
      <c r="H333">
        <v>0</v>
      </c>
      <c r="I333">
        <v>55.643999999999998</v>
      </c>
      <c r="J333">
        <v>42.405999999999999</v>
      </c>
      <c r="K333">
        <v>146.053</v>
      </c>
      <c r="L333">
        <v>395.45</v>
      </c>
      <c r="M333">
        <v>0</v>
      </c>
      <c r="N333">
        <v>10.313000000000001</v>
      </c>
      <c r="O333">
        <v>100.71899999999999</v>
      </c>
      <c r="P333">
        <v>262.44099999999997</v>
      </c>
      <c r="Q333">
        <v>75.924999999999997</v>
      </c>
      <c r="R333">
        <v>26.643000000000001</v>
      </c>
      <c r="S333">
        <v>188.114</v>
      </c>
      <c r="T333">
        <v>0</v>
      </c>
      <c r="U333">
        <v>0</v>
      </c>
      <c r="V333">
        <v>203.73</v>
      </c>
      <c r="W333">
        <v>181.17400000000001</v>
      </c>
      <c r="X333">
        <v>11.484</v>
      </c>
      <c r="Y333">
        <v>0</v>
      </c>
      <c r="Z333">
        <v>5.3609999999999998</v>
      </c>
      <c r="AA333">
        <v>6.6680000000000001</v>
      </c>
      <c r="AB333">
        <v>1169.539</v>
      </c>
      <c r="AC333">
        <v>254.94399999999999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49.18</v>
      </c>
      <c r="AK333">
        <v>0</v>
      </c>
      <c r="AL333">
        <v>0</v>
      </c>
      <c r="AM333">
        <v>0</v>
      </c>
      <c r="AN333">
        <v>25.931000000000001</v>
      </c>
    </row>
    <row r="334" spans="1:40" ht="15.75" x14ac:dyDescent="0.25">
      <c r="A334" s="5" t="s">
        <v>597</v>
      </c>
      <c r="B334" s="5" t="s">
        <v>598</v>
      </c>
      <c r="C334" s="7">
        <v>6</v>
      </c>
      <c r="D334" s="7">
        <v>6</v>
      </c>
      <c r="E334">
        <v>-61.503</v>
      </c>
      <c r="F334">
        <v>-430.73099999999999</v>
      </c>
      <c r="G334">
        <v>-267.78199999999998</v>
      </c>
      <c r="H334">
        <v>-8.5250000000000004</v>
      </c>
      <c r="I334">
        <v>-141.27099999999999</v>
      </c>
      <c r="J334">
        <v>-84.066999999999993</v>
      </c>
      <c r="K334">
        <v>-87.122</v>
      </c>
      <c r="L334">
        <v>-575.49199999999996</v>
      </c>
      <c r="M334">
        <v>-14.981999999999999</v>
      </c>
      <c r="N334">
        <v>-29.734000000000002</v>
      </c>
      <c r="O334">
        <v>-127.155</v>
      </c>
      <c r="P334">
        <v>-187.107</v>
      </c>
      <c r="Q334">
        <v>-82.635999999999996</v>
      </c>
      <c r="R334">
        <v>-29.405000000000001</v>
      </c>
      <c r="S334">
        <v>-210.46299999999999</v>
      </c>
      <c r="T334">
        <v>-53.945999999999998</v>
      </c>
      <c r="U334">
        <v>-11.048999999999999</v>
      </c>
      <c r="V334">
        <v>-9.8710000000000004</v>
      </c>
      <c r="W334">
        <v>-3.4340000000000002</v>
      </c>
      <c r="X334">
        <v>-0.41299999999999998</v>
      </c>
      <c r="Y334">
        <v>-1.732</v>
      </c>
      <c r="Z334">
        <v>-8.5389999999999997</v>
      </c>
      <c r="AA334">
        <v>-5.9649999999999999</v>
      </c>
      <c r="AB334">
        <v>-32.999000000000002</v>
      </c>
      <c r="AC334">
        <v>-177.876</v>
      </c>
      <c r="AD334">
        <v>-16.094000000000001</v>
      </c>
      <c r="AE334">
        <v>-19.847999999999999</v>
      </c>
      <c r="AF334">
        <v>-18.817</v>
      </c>
      <c r="AG334">
        <v>-25.123000000000001</v>
      </c>
      <c r="AH334">
        <v>-14.504</v>
      </c>
      <c r="AI334">
        <v>-8.8469999999999995</v>
      </c>
      <c r="AJ334">
        <v>-62.186</v>
      </c>
      <c r="AK334">
        <v>-4.4260000000000002</v>
      </c>
      <c r="AL334">
        <v>-133.62799999999999</v>
      </c>
      <c r="AM334">
        <v>-8.8149999999999995</v>
      </c>
      <c r="AN334">
        <v>-31.25</v>
      </c>
    </row>
    <row r="335" spans="1:40" ht="15.75" x14ac:dyDescent="0.25">
      <c r="A335" s="5" t="s">
        <v>599</v>
      </c>
      <c r="B335" s="5" t="s">
        <v>600</v>
      </c>
      <c r="C335" s="7">
        <v>6</v>
      </c>
      <c r="D335" s="7">
        <v>6</v>
      </c>
      <c r="E335">
        <v>0</v>
      </c>
      <c r="F335">
        <v>-44.587000000000003</v>
      </c>
      <c r="G335">
        <v>-8.9109999999999996</v>
      </c>
      <c r="H335">
        <v>0</v>
      </c>
      <c r="I335">
        <v>-8.6029999999999998</v>
      </c>
      <c r="J335">
        <v>-117.042</v>
      </c>
      <c r="K335">
        <v>-1.1719999999999999</v>
      </c>
      <c r="L335">
        <v>-21.818000000000001</v>
      </c>
      <c r="M335">
        <v>0</v>
      </c>
      <c r="N335">
        <v>-5.5739999999999998</v>
      </c>
      <c r="O335">
        <v>-18.562999999999999</v>
      </c>
      <c r="P335">
        <v>-9.8409999999999993</v>
      </c>
      <c r="Q335">
        <v>-31.609000000000002</v>
      </c>
      <c r="R335">
        <v>-10.263</v>
      </c>
      <c r="S335">
        <v>-82.061000000000007</v>
      </c>
      <c r="T335">
        <v>-26.898</v>
      </c>
      <c r="U335">
        <v>-6.718</v>
      </c>
      <c r="V335">
        <v>-113.928</v>
      </c>
      <c r="W335">
        <v>-25.632000000000001</v>
      </c>
      <c r="X335">
        <v>-4.6719999999999997</v>
      </c>
      <c r="Y335">
        <v>-17.949000000000002</v>
      </c>
      <c r="Z335">
        <v>0</v>
      </c>
      <c r="AA335">
        <v>0</v>
      </c>
      <c r="AB335">
        <v>0</v>
      </c>
      <c r="AC335">
        <v>-4.7E-2</v>
      </c>
      <c r="AD335">
        <v>0</v>
      </c>
      <c r="AE335">
        <v>-1.006</v>
      </c>
      <c r="AF335">
        <v>0</v>
      </c>
      <c r="AG335">
        <v>0</v>
      </c>
      <c r="AH335">
        <v>-2.7269999999999999</v>
      </c>
      <c r="AI335">
        <v>-1.343</v>
      </c>
      <c r="AJ335">
        <v>-3.1640000000000001</v>
      </c>
      <c r="AK335">
        <v>0</v>
      </c>
      <c r="AL335">
        <v>0</v>
      </c>
      <c r="AM335">
        <v>0</v>
      </c>
      <c r="AN335">
        <v>-5.8689999999999998</v>
      </c>
    </row>
    <row r="336" spans="1:40" ht="15.75" x14ac:dyDescent="0.25">
      <c r="A336" s="5" t="s">
        <v>601</v>
      </c>
      <c r="B336" s="5" t="s">
        <v>602</v>
      </c>
      <c r="C336" s="7">
        <v>6</v>
      </c>
      <c r="D336" s="7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ht="15.75" x14ac:dyDescent="0.25">
      <c r="A337" s="5" t="s">
        <v>603</v>
      </c>
      <c r="B337" s="5" t="s">
        <v>604</v>
      </c>
      <c r="C337" s="7">
        <v>6</v>
      </c>
      <c r="D337" s="7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ht="15.75" x14ac:dyDescent="0.25">
      <c r="A338" s="5" t="s">
        <v>605</v>
      </c>
      <c r="B338" s="5" t="s">
        <v>606</v>
      </c>
      <c r="C338" s="5"/>
      <c r="D338" s="5"/>
      <c r="E338">
        <v>131225.43100000001</v>
      </c>
      <c r="F338">
        <v>865566.43099999998</v>
      </c>
      <c r="G338">
        <v>539929.34199999995</v>
      </c>
      <c r="H338">
        <v>19686.111000000001</v>
      </c>
      <c r="I338">
        <v>284338.88</v>
      </c>
      <c r="J338">
        <v>164436.71100000001</v>
      </c>
      <c r="K338">
        <v>157483.899</v>
      </c>
      <c r="L338">
        <v>1108407.6950000001</v>
      </c>
      <c r="M338">
        <v>45481.616999999998</v>
      </c>
      <c r="N338">
        <v>93907.788</v>
      </c>
      <c r="O338">
        <v>239287.56200000001</v>
      </c>
      <c r="P338">
        <v>369421.22499999998</v>
      </c>
      <c r="Q338">
        <v>171552.65599999999</v>
      </c>
      <c r="R338">
        <v>61799.733</v>
      </c>
      <c r="S338">
        <v>406828.65</v>
      </c>
      <c r="T338">
        <v>104666.06600000001</v>
      </c>
      <c r="U338">
        <v>24268.569</v>
      </c>
      <c r="V338">
        <v>586605.41</v>
      </c>
      <c r="W338">
        <v>605726.22400000005</v>
      </c>
      <c r="X338">
        <v>25014.661</v>
      </c>
      <c r="Y338">
        <v>707296.68200000003</v>
      </c>
      <c r="Z338">
        <v>16519.552</v>
      </c>
      <c r="AA338">
        <v>12277.78</v>
      </c>
      <c r="AB338">
        <v>264231.63500000001</v>
      </c>
      <c r="AC338">
        <v>130422.47500000001</v>
      </c>
      <c r="AD338">
        <v>31595.896000000001</v>
      </c>
      <c r="AE338">
        <v>37142.508000000002</v>
      </c>
      <c r="AF338">
        <v>30602.01</v>
      </c>
      <c r="AG338">
        <v>41783.741000000002</v>
      </c>
      <c r="AH338">
        <v>26758.87</v>
      </c>
      <c r="AI338">
        <v>15436.277</v>
      </c>
      <c r="AJ338">
        <v>124450.031</v>
      </c>
      <c r="AK338">
        <v>8216.4580000000005</v>
      </c>
      <c r="AL338">
        <v>21881.089</v>
      </c>
      <c r="AM338">
        <v>16199.582</v>
      </c>
      <c r="AN338">
        <v>61400.678</v>
      </c>
    </row>
    <row r="340" spans="1:40" ht="15.75" x14ac:dyDescent="0.25">
      <c r="A340" s="5" t="s">
        <v>607</v>
      </c>
      <c r="E340">
        <f t="shared" ref="E340:AK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>SUM(P5:P337)-P338</f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>SUM(U5:U337)-U338</f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  <c r="AL340">
        <f>SUM(AL5:AL337)-AL338</f>
        <v>0</v>
      </c>
      <c r="AM340">
        <f>SUM(AM5:AM337)-AM338</f>
        <v>0</v>
      </c>
      <c r="AN340">
        <f>SUM(AN5:AN337)-AN338</f>
        <v>0</v>
      </c>
    </row>
    <row r="342" spans="1:40" x14ac:dyDescent="0.2">
      <c r="A342" t="s">
        <v>608</v>
      </c>
      <c r="D342">
        <v>1</v>
      </c>
      <c r="E342" s="10">
        <f>SUMIF($D$4:$D$336,$D$342,E4:E336)</f>
        <v>3185.5350000000003</v>
      </c>
      <c r="F342" s="10">
        <f t="shared" ref="E342:AK342" si="1">SUMIF($D$4:$D$336,$D$342,F4:F336)</f>
        <v>46473.197</v>
      </c>
      <c r="G342" s="10">
        <f t="shared" si="1"/>
        <v>12789.602000000001</v>
      </c>
      <c r="H342" s="10">
        <f t="shared" si="1"/>
        <v>443.81400000000002</v>
      </c>
      <c r="I342" s="10">
        <f t="shared" si="1"/>
        <v>12269.832999999999</v>
      </c>
      <c r="J342" s="10">
        <f t="shared" si="1"/>
        <v>3790.57</v>
      </c>
      <c r="K342" s="10">
        <f t="shared" si="1"/>
        <v>1472.6599999999999</v>
      </c>
      <c r="L342" s="10">
        <f t="shared" si="1"/>
        <v>49634.591</v>
      </c>
      <c r="M342" s="10">
        <f t="shared" si="1"/>
        <v>460.75</v>
      </c>
      <c r="N342" s="10">
        <f t="shared" si="1"/>
        <v>521.00599999999997</v>
      </c>
      <c r="O342" s="10">
        <f t="shared" si="1"/>
        <v>6634.5519999999997</v>
      </c>
      <c r="P342" s="10">
        <f>SUMIF($D$4:$D$336,$D$342,P4:P336)</f>
        <v>8030.1230000000005</v>
      </c>
      <c r="Q342" s="10">
        <f t="shared" si="1"/>
        <v>1471.1120000000001</v>
      </c>
      <c r="R342" s="10">
        <f t="shared" si="1"/>
        <v>544.00299999999993</v>
      </c>
      <c r="S342" s="10">
        <f t="shared" si="1"/>
        <v>15448.492</v>
      </c>
      <c r="T342" s="10">
        <f t="shared" si="1"/>
        <v>5525.3379999999997</v>
      </c>
      <c r="U342" s="10">
        <f>SUMIF($D$4:$D$336,$D$342,U4:U336)</f>
        <v>573.45399999999995</v>
      </c>
      <c r="V342" s="10">
        <f t="shared" si="1"/>
        <v>8641.4889999999996</v>
      </c>
      <c r="W342" s="10">
        <f t="shared" si="1"/>
        <v>21537.627</v>
      </c>
      <c r="X342" s="10">
        <f t="shared" si="1"/>
        <v>391.87799999999999</v>
      </c>
      <c r="Y342" s="10">
        <f t="shared" si="1"/>
        <v>32385.339</v>
      </c>
      <c r="Z342" s="10">
        <f t="shared" si="1"/>
        <v>330.14600000000002</v>
      </c>
      <c r="AA342" s="10">
        <f t="shared" si="1"/>
        <v>166.40099999999998</v>
      </c>
      <c r="AB342" s="10">
        <f t="shared" si="1"/>
        <v>5097.9529999999995</v>
      </c>
      <c r="AC342" s="10">
        <f t="shared" si="1"/>
        <v>3283.1369999999997</v>
      </c>
      <c r="AD342" s="10">
        <f t="shared" si="1"/>
        <v>2257.4169999999999</v>
      </c>
      <c r="AE342" s="10">
        <f t="shared" si="1"/>
        <v>2054.9639999999999</v>
      </c>
      <c r="AF342" s="10">
        <f t="shared" si="1"/>
        <v>2628.973</v>
      </c>
      <c r="AG342" s="10">
        <f t="shared" si="1"/>
        <v>3026.9300000000003</v>
      </c>
      <c r="AH342" s="10">
        <f t="shared" si="1"/>
        <v>2567.12</v>
      </c>
      <c r="AI342" s="10">
        <f t="shared" si="1"/>
        <v>1270.8690000000001</v>
      </c>
      <c r="AJ342" s="10">
        <f t="shared" si="1"/>
        <v>3614.2370000000001</v>
      </c>
      <c r="AK342" s="10">
        <f t="shared" si="1"/>
        <v>-6.9570000000000007</v>
      </c>
      <c r="AL342" s="10">
        <f>SUMIF($D$4:$D$336,$D$342,AL4:AL336)</f>
        <v>2479.3410000000003</v>
      </c>
      <c r="AM342" s="10">
        <f>SUMIF($D$4:$D$336,$D$342,AM4:AM336)</f>
        <v>1817.5249999999999</v>
      </c>
      <c r="AN342" s="10">
        <f>SUMIF($D$4:$D$336,$D$342,AN4:AN336)</f>
        <v>1221.7260000000001</v>
      </c>
    </row>
    <row r="343" spans="1:40" x14ac:dyDescent="0.2">
      <c r="A343" t="s">
        <v>609</v>
      </c>
      <c r="D343">
        <v>2</v>
      </c>
      <c r="E343" s="10">
        <f t="shared" ref="E343:AK343" si="2">SUMIF($D$4:$D$336,$D$343,E4:E336)</f>
        <v>52470.377</v>
      </c>
      <c r="F343" s="10">
        <f t="shared" si="2"/>
        <v>72998.97099999999</v>
      </c>
      <c r="G343" s="10">
        <f t="shared" si="2"/>
        <v>119199.18800000001</v>
      </c>
      <c r="H343" s="10">
        <f t="shared" si="2"/>
        <v>17217.725999999999</v>
      </c>
      <c r="I343" s="10">
        <f t="shared" si="2"/>
        <v>89178.88900000001</v>
      </c>
      <c r="J343" s="10">
        <f t="shared" si="2"/>
        <v>30450.907999999999</v>
      </c>
      <c r="K343" s="10">
        <f t="shared" si="2"/>
        <v>62033.089</v>
      </c>
      <c r="L343" s="10">
        <f t="shared" si="2"/>
        <v>96997.611999999994</v>
      </c>
      <c r="M343" s="10">
        <f t="shared" si="2"/>
        <v>39069.387000000002</v>
      </c>
      <c r="N343" s="10">
        <f t="shared" si="2"/>
        <v>35961.236000000004</v>
      </c>
      <c r="O343" s="10">
        <f t="shared" si="2"/>
        <v>0</v>
      </c>
      <c r="P343" s="10">
        <f>SUMIF($D$4:$D$336,$D$343,P4:P336)</f>
        <v>76524.202999999994</v>
      </c>
      <c r="Q343" s="10">
        <f t="shared" si="2"/>
        <v>34567.81</v>
      </c>
      <c r="R343" s="10">
        <f t="shared" si="2"/>
        <v>23985.502</v>
      </c>
      <c r="S343" s="10">
        <f t="shared" si="2"/>
        <v>10033.23</v>
      </c>
      <c r="T343" s="10">
        <f t="shared" si="2"/>
        <v>39421.824999999997</v>
      </c>
      <c r="U343" s="10">
        <f>SUMIF($D$4:$D$336,$D$343,U4:U336)</f>
        <v>0</v>
      </c>
      <c r="V343" s="10">
        <f t="shared" si="2"/>
        <v>207437.66399999999</v>
      </c>
      <c r="W343" s="10">
        <f t="shared" si="2"/>
        <v>7890.21</v>
      </c>
      <c r="X343" s="10">
        <f t="shared" si="2"/>
        <v>5735.5529999999999</v>
      </c>
      <c r="Y343" s="10">
        <f t="shared" si="2"/>
        <v>226686.674</v>
      </c>
      <c r="Z343" s="10">
        <f t="shared" si="2"/>
        <v>7400.3629999999994</v>
      </c>
      <c r="AA343" s="10">
        <f t="shared" si="2"/>
        <v>0</v>
      </c>
      <c r="AB343" s="10">
        <f t="shared" si="2"/>
        <v>80048.343999999997</v>
      </c>
      <c r="AC343" s="10">
        <f t="shared" si="2"/>
        <v>30309.968000000001</v>
      </c>
      <c r="AD343" s="10">
        <f t="shared" si="2"/>
        <v>4885.4799999999996</v>
      </c>
      <c r="AE343" s="10">
        <f t="shared" si="2"/>
        <v>6784.509</v>
      </c>
      <c r="AF343" s="10">
        <f t="shared" si="2"/>
        <v>4170.3530000000001</v>
      </c>
      <c r="AG343" s="10">
        <f t="shared" si="2"/>
        <v>12136.573999999999</v>
      </c>
      <c r="AH343" s="10">
        <f t="shared" si="2"/>
        <v>4129.6679999999997</v>
      </c>
      <c r="AI343" s="10">
        <f t="shared" si="2"/>
        <v>1484.702</v>
      </c>
      <c r="AJ343" s="10">
        <f t="shared" si="2"/>
        <v>0</v>
      </c>
      <c r="AK343" s="10">
        <f t="shared" si="2"/>
        <v>0</v>
      </c>
      <c r="AL343" s="10">
        <f>SUMIF($D$4:$D$336,$D$343,AL4:AL336)</f>
        <v>8409.280999999999</v>
      </c>
      <c r="AM343" s="10">
        <f>SUMIF($D$4:$D$336,$D$343,AM4:AM336)</f>
        <v>2192.9480000000003</v>
      </c>
      <c r="AN343" s="10">
        <f>SUMIF($D$4:$D$336,$D$343,AN4:AN336)</f>
        <v>0</v>
      </c>
    </row>
    <row r="344" spans="1:40" x14ac:dyDescent="0.2">
      <c r="A344" t="s">
        <v>610</v>
      </c>
      <c r="D344">
        <v>3</v>
      </c>
      <c r="E344" s="10">
        <f t="shared" ref="E344:AK344" si="3">SUMIF($D$4:$D$336,$D$344,E4:E336)</f>
        <v>53319.001000000004</v>
      </c>
      <c r="F344" s="10">
        <f t="shared" si="3"/>
        <v>0</v>
      </c>
      <c r="G344" s="10">
        <f t="shared" si="3"/>
        <v>117949.38700000002</v>
      </c>
      <c r="H344" s="10">
        <f t="shared" si="3"/>
        <v>423.16300000000001</v>
      </c>
      <c r="I344" s="10">
        <f t="shared" si="3"/>
        <v>83469.225999999995</v>
      </c>
      <c r="J344" s="10">
        <f t="shared" si="3"/>
        <v>33919.770000000004</v>
      </c>
      <c r="K344" s="10">
        <f t="shared" si="3"/>
        <v>63262.2</v>
      </c>
      <c r="L344" s="10">
        <f t="shared" si="3"/>
        <v>0</v>
      </c>
      <c r="M344" s="10">
        <f t="shared" si="3"/>
        <v>2011.2550000000001</v>
      </c>
      <c r="N344" s="10">
        <f t="shared" si="3"/>
        <v>33869.017</v>
      </c>
      <c r="O344" s="10">
        <f t="shared" si="3"/>
        <v>0</v>
      </c>
      <c r="P344" s="10">
        <f>SUMIF($D$4:$D$336,$D$344,P4:P336)</f>
        <v>83943.055999999997</v>
      </c>
      <c r="Q344" s="10">
        <f t="shared" si="3"/>
        <v>38909.71</v>
      </c>
      <c r="R344" s="10">
        <f t="shared" si="3"/>
        <v>20893.564999999999</v>
      </c>
      <c r="S344" s="10">
        <f t="shared" si="3"/>
        <v>0</v>
      </c>
      <c r="T344" s="10">
        <f t="shared" si="3"/>
        <v>0</v>
      </c>
      <c r="U344" s="10">
        <f>SUMIF($D$4:$D$336,$D$344,U4:U336)</f>
        <v>9557.0470000000005</v>
      </c>
      <c r="V344" s="10">
        <f t="shared" si="3"/>
        <v>190175.51799999998</v>
      </c>
      <c r="W344" s="10">
        <f t="shared" si="3"/>
        <v>0</v>
      </c>
      <c r="X344" s="10">
        <f t="shared" si="3"/>
        <v>5480.1779999999999</v>
      </c>
      <c r="Y344" s="10">
        <f t="shared" si="3"/>
        <v>0</v>
      </c>
      <c r="Z344" s="10">
        <f t="shared" si="3"/>
        <v>6990.2859999999991</v>
      </c>
      <c r="AA344" s="10">
        <f t="shared" si="3"/>
        <v>0</v>
      </c>
      <c r="AB344" s="10">
        <f t="shared" si="3"/>
        <v>73248.887000000002</v>
      </c>
      <c r="AC344" s="10">
        <f t="shared" si="3"/>
        <v>29458.963</v>
      </c>
      <c r="AD344" s="10">
        <f t="shared" si="3"/>
        <v>0</v>
      </c>
      <c r="AE344" s="10">
        <f t="shared" si="3"/>
        <v>0</v>
      </c>
      <c r="AF344" s="10">
        <f t="shared" si="3"/>
        <v>0</v>
      </c>
      <c r="AG344" s="10">
        <f t="shared" si="3"/>
        <v>1365.1210000000001</v>
      </c>
      <c r="AH344" s="10">
        <f t="shared" si="3"/>
        <v>0</v>
      </c>
      <c r="AI344" s="10">
        <f t="shared" si="3"/>
        <v>0</v>
      </c>
      <c r="AJ344" s="10">
        <f t="shared" si="3"/>
        <v>0</v>
      </c>
      <c r="AK344" s="10">
        <f t="shared" si="3"/>
        <v>2990.02</v>
      </c>
      <c r="AL344" s="10">
        <f>SUMIF($D$4:$D$336,$D$344,AL4:AL336)</f>
        <v>0</v>
      </c>
      <c r="AM344" s="10">
        <f>SUMIF($D$4:$D$336,$D$344,AM4:AM336)</f>
        <v>0</v>
      </c>
      <c r="AN344" s="10">
        <f>SUMIF($D$4:$D$336,$D$344,AN4:AN336)</f>
        <v>0</v>
      </c>
    </row>
    <row r="345" spans="1:40" x14ac:dyDescent="0.2">
      <c r="A345" t="s">
        <v>611</v>
      </c>
      <c r="B345">
        <v>7</v>
      </c>
      <c r="D345">
        <v>4</v>
      </c>
      <c r="E345" s="10">
        <f t="shared" ref="E345:AK345" si="4">SUMIF($D$4:$D$336,$D$345,E4:E336)</f>
        <v>13025.577000000001</v>
      </c>
      <c r="F345" s="10">
        <f t="shared" si="4"/>
        <v>710389.46499999997</v>
      </c>
      <c r="G345" s="10">
        <f t="shared" si="4"/>
        <v>284703.74099999998</v>
      </c>
      <c r="H345" s="10">
        <f t="shared" si="4"/>
        <v>0</v>
      </c>
      <c r="I345" s="10">
        <f t="shared" si="4"/>
        <v>99466.383000000002</v>
      </c>
      <c r="J345" s="10">
        <f t="shared" si="4"/>
        <v>95536.486000000004</v>
      </c>
      <c r="K345" s="10">
        <f t="shared" si="4"/>
        <v>17217.704999999998</v>
      </c>
      <c r="L345" s="10">
        <f t="shared" si="4"/>
        <v>905989.95900000003</v>
      </c>
      <c r="M345" s="10">
        <f t="shared" si="4"/>
        <v>0</v>
      </c>
      <c r="N345" s="10">
        <f t="shared" si="4"/>
        <v>22915.011999999999</v>
      </c>
      <c r="O345" s="10">
        <f t="shared" si="4"/>
        <v>232605.65700000001</v>
      </c>
      <c r="P345" s="10">
        <f>SUMIF($D$4:$D$336,$D$345,P4:P336)</f>
        <v>191695.29800000001</v>
      </c>
      <c r="Q345" s="10">
        <f t="shared" si="4"/>
        <v>91821.540999999997</v>
      </c>
      <c r="R345" s="10">
        <f t="shared" si="4"/>
        <v>15464.619999999999</v>
      </c>
      <c r="S345" s="10">
        <f t="shared" si="4"/>
        <v>381005.89299999998</v>
      </c>
      <c r="T345" s="10">
        <f t="shared" si="4"/>
        <v>49488.289000000004</v>
      </c>
      <c r="U345" s="10">
        <f>SUMIF($D$4:$D$336,$D$345,U4:U336)</f>
        <v>14155.834999999999</v>
      </c>
      <c r="V345" s="10">
        <f t="shared" si="4"/>
        <v>179839.37899999999</v>
      </c>
      <c r="W345" s="10">
        <f t="shared" si="4"/>
        <v>576146.27899999998</v>
      </c>
      <c r="X345" s="10">
        <f t="shared" si="4"/>
        <v>13387.071</v>
      </c>
      <c r="Y345" s="10">
        <f t="shared" si="4"/>
        <v>361493.91000000003</v>
      </c>
      <c r="Z345" s="10">
        <f t="shared" si="4"/>
        <v>1738.748</v>
      </c>
      <c r="AA345" s="10">
        <f t="shared" si="4"/>
        <v>12110.675999999999</v>
      </c>
      <c r="AB345" s="10">
        <f t="shared" si="4"/>
        <v>104699.91099999999</v>
      </c>
      <c r="AC345" s="10">
        <f t="shared" si="4"/>
        <v>65437.593999999997</v>
      </c>
      <c r="AD345" s="10">
        <f t="shared" si="4"/>
        <v>22411.469000000005</v>
      </c>
      <c r="AE345" s="10">
        <f t="shared" si="4"/>
        <v>26119.292000000001</v>
      </c>
      <c r="AF345" s="10">
        <f t="shared" si="4"/>
        <v>23821.501</v>
      </c>
      <c r="AG345" s="10">
        <f t="shared" si="4"/>
        <v>21513.696</v>
      </c>
      <c r="AH345" s="10">
        <f t="shared" si="4"/>
        <v>18609.581999999999</v>
      </c>
      <c r="AI345" s="10">
        <f t="shared" si="4"/>
        <v>12690.895999999999</v>
      </c>
      <c r="AJ345" s="10">
        <f t="shared" si="4"/>
        <v>120851.96400000001</v>
      </c>
      <c r="AK345" s="10">
        <f t="shared" si="4"/>
        <v>5216.2759999999998</v>
      </c>
      <c r="AL345" s="10">
        <f>SUMIF($D$4:$D$336,$D$345,AL4:AL336)</f>
        <v>11126.094999999999</v>
      </c>
      <c r="AM345" s="10">
        <f>SUMIF($D$4:$D$336,$D$345,AM4:AM336)</f>
        <v>11760.589</v>
      </c>
      <c r="AN345" s="10">
        <f>SUMIF($D$4:$D$336,$D$345,AN4:AN336)</f>
        <v>60190.14</v>
      </c>
    </row>
    <row r="346" spans="1:40" x14ac:dyDescent="0.2">
      <c r="A346" t="s">
        <v>612</v>
      </c>
      <c r="D346">
        <v>5</v>
      </c>
      <c r="E346" s="10">
        <f t="shared" ref="E346:AK346" si="5">SUMIF($D$4:$D$336,$D$346,E4:E336)</f>
        <v>8561.5339999999997</v>
      </c>
      <c r="F346" s="10">
        <f t="shared" si="5"/>
        <v>35263.432999999997</v>
      </c>
      <c r="G346" s="10">
        <f t="shared" si="5"/>
        <v>4070.9490000000001</v>
      </c>
      <c r="H346" s="10">
        <f t="shared" si="5"/>
        <v>1609.933</v>
      </c>
      <c r="I346" s="10">
        <f t="shared" si="5"/>
        <v>0</v>
      </c>
      <c r="J346" s="10">
        <f t="shared" si="5"/>
        <v>889.02200000000005</v>
      </c>
      <c r="K346" s="10">
        <f t="shared" si="5"/>
        <v>12594.664000000001</v>
      </c>
      <c r="L346" s="10">
        <f t="shared" si="5"/>
        <v>55987.392999999996</v>
      </c>
      <c r="M346" s="10">
        <f t="shared" si="5"/>
        <v>3955.2069999999999</v>
      </c>
      <c r="N346" s="10">
        <f t="shared" si="5"/>
        <v>637.25599999999997</v>
      </c>
      <c r="O346" s="10">
        <f t="shared" si="5"/>
        <v>71.754000000000005</v>
      </c>
      <c r="P346" s="10">
        <f>SUMIF($D$4:$D$336,$D$346,P4:P336)</f>
        <v>8598.884</v>
      </c>
      <c r="Q346" s="10">
        <f t="shared" si="5"/>
        <v>4766.7060000000001</v>
      </c>
      <c r="R346" s="10">
        <f t="shared" si="5"/>
        <v>875.27099999999996</v>
      </c>
      <c r="S346" s="10">
        <f t="shared" si="5"/>
        <v>445.44499999999999</v>
      </c>
      <c r="T346" s="10">
        <f t="shared" si="5"/>
        <v>10311.457999999999</v>
      </c>
      <c r="U346" s="10">
        <f>SUMIF($D$4:$D$336,$D$346,U4:U336)</f>
        <v>0</v>
      </c>
      <c r="V346" s="10">
        <f t="shared" si="5"/>
        <v>0</v>
      </c>
      <c r="W346" s="10">
        <f t="shared" si="5"/>
        <v>0</v>
      </c>
      <c r="X346" s="10">
        <f t="shared" si="5"/>
        <v>0</v>
      </c>
      <c r="Y346" s="10">
        <f t="shared" si="5"/>
        <v>86750.44</v>
      </c>
      <c r="Z346" s="10">
        <f t="shared" si="5"/>
        <v>0</v>
      </c>
      <c r="AA346" s="10">
        <f t="shared" si="5"/>
        <v>0</v>
      </c>
      <c r="AB346" s="10">
        <f t="shared" si="5"/>
        <v>0</v>
      </c>
      <c r="AC346" s="10">
        <f t="shared" si="5"/>
        <v>609.48299999999995</v>
      </c>
      <c r="AD346" s="10">
        <f t="shared" si="5"/>
        <v>2057.6239999999998</v>
      </c>
      <c r="AE346" s="10">
        <f t="shared" si="5"/>
        <v>2204.5970000000002</v>
      </c>
      <c r="AF346" s="10">
        <f t="shared" si="5"/>
        <v>0</v>
      </c>
      <c r="AG346" s="10">
        <f t="shared" si="5"/>
        <v>3766.5430000000001</v>
      </c>
      <c r="AH346" s="10">
        <f t="shared" si="5"/>
        <v>1469.731</v>
      </c>
      <c r="AI346" s="10">
        <f t="shared" si="5"/>
        <v>0</v>
      </c>
      <c r="AJ346" s="10">
        <f t="shared" si="5"/>
        <v>0</v>
      </c>
      <c r="AK346" s="10">
        <f t="shared" si="5"/>
        <v>21.545000000000002</v>
      </c>
      <c r="AL346" s="10">
        <f>SUMIF($D$4:$D$336,$D$346,AL4:AL336)</f>
        <v>0</v>
      </c>
      <c r="AM346" s="10">
        <f>SUMIF($D$4:$D$336,$D$346,AM4:AM336)</f>
        <v>437.33499999999998</v>
      </c>
      <c r="AN346" s="10">
        <f>SUMIF($D$4:$D$336,$D$346,AN4:AN336)</f>
        <v>0</v>
      </c>
    </row>
    <row r="347" spans="1:40" x14ac:dyDescent="0.2">
      <c r="A347" t="s">
        <v>613</v>
      </c>
      <c r="B347">
        <v>7</v>
      </c>
      <c r="D347">
        <v>6</v>
      </c>
      <c r="E347" s="10">
        <f t="shared" ref="E347:AK347" si="6">SUMIF($D$4:$D$336,$D$347,E4:E336)+SUMIF($D$4:$D$336,$B$347,E4:E336)</f>
        <v>663.40699999999993</v>
      </c>
      <c r="F347" s="10">
        <f t="shared" si="6"/>
        <v>441.36500000000001</v>
      </c>
      <c r="G347" s="10">
        <f t="shared" si="6"/>
        <v>1216.4750000000001</v>
      </c>
      <c r="H347" s="10">
        <f t="shared" si="6"/>
        <v>-8.5250000000000004</v>
      </c>
      <c r="I347" s="10">
        <f t="shared" si="6"/>
        <v>-45.450999999999986</v>
      </c>
      <c r="J347" s="10">
        <f t="shared" si="6"/>
        <v>-150.04499999999999</v>
      </c>
      <c r="K347" s="10">
        <f t="shared" si="6"/>
        <v>903.58100000000002</v>
      </c>
      <c r="L347" s="10">
        <f t="shared" si="6"/>
        <v>-201.85999999999999</v>
      </c>
      <c r="M347" s="10">
        <f t="shared" si="6"/>
        <v>-14.981999999999999</v>
      </c>
      <c r="N347" s="10">
        <f t="shared" si="6"/>
        <v>4.261000000000001</v>
      </c>
      <c r="O347" s="10">
        <f t="shared" si="6"/>
        <v>-24.401000000000007</v>
      </c>
      <c r="P347" s="10">
        <f>SUMIF($D$4:$D$336,$D$347,P4:P336)+SUMIF($D$4:$D$336,$B$347,P4:P336)</f>
        <v>629.66099999999994</v>
      </c>
      <c r="Q347" s="10">
        <f t="shared" si="6"/>
        <v>15.776999999999994</v>
      </c>
      <c r="R347" s="10">
        <f t="shared" si="6"/>
        <v>36.771999999999998</v>
      </c>
      <c r="S347" s="10">
        <f t="shared" si="6"/>
        <v>-104.41</v>
      </c>
      <c r="T347" s="10">
        <f t="shared" si="6"/>
        <v>-80.843999999999994</v>
      </c>
      <c r="U347" s="10">
        <f>SUMIF($D$4:$D$336,$D$347,U4:U336)+SUMIF($D$4:$D$336,$B$347,U4:U336)</f>
        <v>-17.766999999999999</v>
      </c>
      <c r="V347" s="10">
        <f t="shared" si="6"/>
        <v>511.36</v>
      </c>
      <c r="W347" s="10">
        <f t="shared" si="6"/>
        <v>152.108</v>
      </c>
      <c r="X347" s="10">
        <f t="shared" si="6"/>
        <v>19.981000000000002</v>
      </c>
      <c r="Y347" s="10">
        <f t="shared" si="6"/>
        <v>-19.681000000000001</v>
      </c>
      <c r="Z347" s="10">
        <f t="shared" si="6"/>
        <v>60.009</v>
      </c>
      <c r="AA347" s="10">
        <f t="shared" si="6"/>
        <v>0.70300000000000029</v>
      </c>
      <c r="AB347" s="10">
        <f t="shared" si="6"/>
        <v>1136.54</v>
      </c>
      <c r="AC347" s="10">
        <f t="shared" si="6"/>
        <v>1323.33</v>
      </c>
      <c r="AD347" s="10">
        <f t="shared" si="6"/>
        <v>-16.094000000000001</v>
      </c>
      <c r="AE347" s="10">
        <f t="shared" si="6"/>
        <v>-20.853999999999999</v>
      </c>
      <c r="AF347" s="10">
        <f t="shared" si="6"/>
        <v>-18.817</v>
      </c>
      <c r="AG347" s="10">
        <f t="shared" si="6"/>
        <v>-25.123000000000001</v>
      </c>
      <c r="AH347" s="10">
        <f t="shared" si="6"/>
        <v>-17.230999999999998</v>
      </c>
      <c r="AI347" s="10">
        <f t="shared" si="6"/>
        <v>-10.19</v>
      </c>
      <c r="AJ347" s="10">
        <f t="shared" si="6"/>
        <v>-16.170000000000002</v>
      </c>
      <c r="AK347" s="10">
        <f t="shared" si="6"/>
        <v>-4.4260000000000002</v>
      </c>
      <c r="AL347" s="10">
        <f>SUMIF($D$4:$D$336,$D$347,AL4:AL336)+SUMIF($D$4:$D$336,$B$347,AL4:AL336)</f>
        <v>-133.62799999999999</v>
      </c>
      <c r="AM347" s="10">
        <f>SUMIF($D$4:$D$336,$D$347,AM4:AM336)+SUMIF($D$4:$D$336,$B$347,AM4:AM336)</f>
        <v>-8.8149999999999995</v>
      </c>
      <c r="AN347" s="10">
        <f>SUMIF($D$4:$D$336,$D$347,AN4:AN336)+SUMIF($D$4:$D$336,$B$347,AN4:AN336)</f>
        <v>-11.187999999999999</v>
      </c>
    </row>
    <row r="348" spans="1:40" x14ac:dyDescent="0.2"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</row>
    <row r="349" spans="1:40" x14ac:dyDescent="0.2">
      <c r="E349">
        <f t="shared" ref="E349:AK349" si="7">SUM(E342:E348)</f>
        <v>131225.43100000001</v>
      </c>
      <c r="F349">
        <f t="shared" si="7"/>
        <v>865566.43099999987</v>
      </c>
      <c r="G349">
        <f t="shared" si="7"/>
        <v>539929.34200000006</v>
      </c>
      <c r="H349">
        <f t="shared" si="7"/>
        <v>19686.110999999997</v>
      </c>
      <c r="I349">
        <f t="shared" si="7"/>
        <v>284338.88</v>
      </c>
      <c r="J349">
        <f t="shared" si="7"/>
        <v>164436.71099999998</v>
      </c>
      <c r="K349">
        <f t="shared" si="7"/>
        <v>157483.89899999998</v>
      </c>
      <c r="L349">
        <f t="shared" si="7"/>
        <v>1108407.6949999998</v>
      </c>
      <c r="M349">
        <f t="shared" si="7"/>
        <v>45481.616999999998</v>
      </c>
      <c r="N349">
        <f t="shared" si="7"/>
        <v>93907.788</v>
      </c>
      <c r="O349">
        <f t="shared" si="7"/>
        <v>239287.56199999998</v>
      </c>
      <c r="P349">
        <f>SUM(P342:P348)</f>
        <v>369421.22500000003</v>
      </c>
      <c r="Q349">
        <f t="shared" si="7"/>
        <v>171552.65600000002</v>
      </c>
      <c r="R349">
        <f t="shared" si="7"/>
        <v>61799.733</v>
      </c>
      <c r="S349">
        <f t="shared" si="7"/>
        <v>406828.65</v>
      </c>
      <c r="T349">
        <f t="shared" si="7"/>
        <v>104666.06600000001</v>
      </c>
      <c r="U349">
        <f>SUM(U342:U348)</f>
        <v>24268.569</v>
      </c>
      <c r="V349">
        <f t="shared" si="7"/>
        <v>586605.40999999992</v>
      </c>
      <c r="W349">
        <f t="shared" si="7"/>
        <v>605726.22399999993</v>
      </c>
      <c r="X349">
        <f t="shared" si="7"/>
        <v>25014.661</v>
      </c>
      <c r="Y349">
        <f t="shared" si="7"/>
        <v>707296.68200000015</v>
      </c>
      <c r="Z349">
        <f t="shared" si="7"/>
        <v>16519.551999999996</v>
      </c>
      <c r="AA349">
        <f t="shared" si="7"/>
        <v>12277.779999999999</v>
      </c>
      <c r="AB349">
        <f t="shared" si="7"/>
        <v>264231.63499999995</v>
      </c>
      <c r="AC349">
        <f t="shared" si="7"/>
        <v>130422.47499999999</v>
      </c>
      <c r="AD349">
        <f t="shared" si="7"/>
        <v>31595.896000000001</v>
      </c>
      <c r="AE349">
        <f t="shared" si="7"/>
        <v>37142.508000000002</v>
      </c>
      <c r="AF349">
        <f t="shared" si="7"/>
        <v>30602.010000000002</v>
      </c>
      <c r="AG349">
        <f t="shared" si="7"/>
        <v>41783.740999999995</v>
      </c>
      <c r="AH349">
        <f t="shared" si="7"/>
        <v>26758.87</v>
      </c>
      <c r="AI349">
        <f t="shared" si="7"/>
        <v>15436.276999999998</v>
      </c>
      <c r="AJ349">
        <f t="shared" si="7"/>
        <v>124450.031</v>
      </c>
      <c r="AK349">
        <f t="shared" si="7"/>
        <v>8216.4580000000005</v>
      </c>
      <c r="AL349">
        <f>SUM(AL342:AL348)</f>
        <v>21881.088999999996</v>
      </c>
      <c r="AM349">
        <f>SUM(AM342:AM348)</f>
        <v>16199.581999999999</v>
      </c>
      <c r="AN349">
        <f>SUM(AN342:AN348)</f>
        <v>61400.678</v>
      </c>
    </row>
    <row r="350" spans="1:40" x14ac:dyDescent="0.2"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</row>
    <row r="351" spans="1:40" x14ac:dyDescent="0.2">
      <c r="A351" s="8"/>
      <c r="B351" s="8"/>
      <c r="C351" s="8"/>
      <c r="D351" s="8"/>
      <c r="E351" s="8">
        <f t="shared" ref="E351:AK351" si="8">E349-E337</f>
        <v>131225.43100000001</v>
      </c>
      <c r="F351" s="8">
        <f t="shared" si="8"/>
        <v>865566.43099999987</v>
      </c>
      <c r="G351" s="8">
        <f t="shared" si="8"/>
        <v>539929.34200000006</v>
      </c>
      <c r="H351" s="8">
        <f t="shared" si="8"/>
        <v>19686.110999999997</v>
      </c>
      <c r="I351" s="8">
        <f t="shared" si="8"/>
        <v>284338.88</v>
      </c>
      <c r="J351" s="8">
        <f t="shared" si="8"/>
        <v>164436.71099999998</v>
      </c>
      <c r="K351" s="8">
        <f t="shared" si="8"/>
        <v>157483.89899999998</v>
      </c>
      <c r="L351" s="8">
        <f t="shared" si="8"/>
        <v>1108407.6949999998</v>
      </c>
      <c r="M351" s="8">
        <f t="shared" si="8"/>
        <v>45481.616999999998</v>
      </c>
      <c r="N351" s="8">
        <f t="shared" si="8"/>
        <v>93907.788</v>
      </c>
      <c r="O351" s="8">
        <f t="shared" si="8"/>
        <v>239287.56199999998</v>
      </c>
      <c r="P351" s="8">
        <f>P349-P337</f>
        <v>369421.22500000003</v>
      </c>
      <c r="Q351" s="8">
        <f t="shared" si="8"/>
        <v>171552.65600000002</v>
      </c>
      <c r="R351" s="8">
        <f t="shared" si="8"/>
        <v>61799.733</v>
      </c>
      <c r="S351" s="8">
        <f t="shared" si="8"/>
        <v>406828.65</v>
      </c>
      <c r="T351" s="8">
        <f t="shared" si="8"/>
        <v>104666.06600000001</v>
      </c>
      <c r="U351" s="8">
        <f>U349-U337</f>
        <v>24268.569</v>
      </c>
      <c r="V351" s="8">
        <f t="shared" si="8"/>
        <v>586605.40999999992</v>
      </c>
      <c r="W351" s="8">
        <f t="shared" si="8"/>
        <v>605726.22399999993</v>
      </c>
      <c r="X351" s="8">
        <f t="shared" si="8"/>
        <v>25014.661</v>
      </c>
      <c r="Y351" s="8">
        <f t="shared" si="8"/>
        <v>707296.68200000015</v>
      </c>
      <c r="Z351" s="8">
        <f t="shared" si="8"/>
        <v>16519.551999999996</v>
      </c>
      <c r="AA351" s="8">
        <f t="shared" si="8"/>
        <v>12277.779999999999</v>
      </c>
      <c r="AB351" s="8">
        <f t="shared" si="8"/>
        <v>264231.63499999995</v>
      </c>
      <c r="AC351" s="8">
        <f t="shared" si="8"/>
        <v>130422.47499999999</v>
      </c>
      <c r="AD351" s="8">
        <f t="shared" si="8"/>
        <v>31595.896000000001</v>
      </c>
      <c r="AE351" s="8">
        <f t="shared" si="8"/>
        <v>37142.508000000002</v>
      </c>
      <c r="AF351" s="8">
        <f t="shared" si="8"/>
        <v>30602.010000000002</v>
      </c>
      <c r="AG351" s="8">
        <f t="shared" si="8"/>
        <v>41783.740999999995</v>
      </c>
      <c r="AH351" s="8">
        <f t="shared" si="8"/>
        <v>26758.87</v>
      </c>
      <c r="AI351" s="8">
        <f t="shared" si="8"/>
        <v>15436.276999999998</v>
      </c>
      <c r="AJ351" s="8">
        <f t="shared" si="8"/>
        <v>124450.031</v>
      </c>
      <c r="AK351" s="8">
        <f t="shared" si="8"/>
        <v>8216.4580000000005</v>
      </c>
      <c r="AL351" s="8">
        <f>AL349-AL337</f>
        <v>21881.088999999996</v>
      </c>
      <c r="AM351" s="8">
        <f>AM349-AM337</f>
        <v>16199.581999999999</v>
      </c>
      <c r="AN351" s="8">
        <f>AN349-AN337</f>
        <v>61400.678</v>
      </c>
    </row>
    <row r="352" spans="1:40" x14ac:dyDescent="0.2">
      <c r="E352" s="11">
        <f t="shared" ref="E352:AK352" si="9">E2</f>
        <v>1078</v>
      </c>
      <c r="F352" s="11">
        <f t="shared" si="9"/>
        <v>1536</v>
      </c>
      <c r="G352" s="11">
        <f t="shared" si="9"/>
        <v>7232</v>
      </c>
      <c r="H352" s="11">
        <f t="shared" si="9"/>
        <v>1209</v>
      </c>
      <c r="I352" s="11">
        <f t="shared" si="9"/>
        <v>7233</v>
      </c>
      <c r="J352" s="11">
        <f t="shared" si="9"/>
        <v>7231</v>
      </c>
      <c r="K352" s="11">
        <f t="shared" si="9"/>
        <v>1084</v>
      </c>
      <c r="L352" s="11">
        <f t="shared" si="9"/>
        <v>1537</v>
      </c>
      <c r="M352" s="11">
        <f t="shared" si="9"/>
        <v>1210</v>
      </c>
      <c r="N352" s="11">
        <f t="shared" si="9"/>
        <v>11957</v>
      </c>
      <c r="O352" s="11">
        <f t="shared" si="9"/>
        <v>2254</v>
      </c>
      <c r="P352" s="11">
        <f>P2</f>
        <v>13229</v>
      </c>
      <c r="Q352" s="11">
        <f t="shared" si="9"/>
        <v>9638</v>
      </c>
      <c r="R352" s="11">
        <f t="shared" si="9"/>
        <v>9639</v>
      </c>
      <c r="S352" s="11">
        <f t="shared" si="9"/>
        <v>11407</v>
      </c>
      <c r="T352" s="11">
        <f t="shared" si="9"/>
        <v>12540</v>
      </c>
      <c r="U352" s="11">
        <f>U2</f>
        <v>13228</v>
      </c>
      <c r="V352" s="11">
        <f t="shared" si="9"/>
        <v>11374</v>
      </c>
      <c r="W352" s="11">
        <f t="shared" si="9"/>
        <v>11373</v>
      </c>
      <c r="X352" s="11">
        <f t="shared" si="9"/>
        <v>11372</v>
      </c>
      <c r="Y352" s="11">
        <f t="shared" si="9"/>
        <v>11914</v>
      </c>
      <c r="Z352" s="11">
        <f t="shared" si="9"/>
        <v>1095</v>
      </c>
      <c r="AA352" s="11">
        <f t="shared" si="9"/>
        <v>1211</v>
      </c>
      <c r="AB352" s="11">
        <f t="shared" si="9"/>
        <v>1539</v>
      </c>
      <c r="AC352" s="11">
        <f t="shared" si="9"/>
        <v>295</v>
      </c>
      <c r="AD352" s="11">
        <f t="shared" si="9"/>
        <v>14919</v>
      </c>
      <c r="AE352" s="11">
        <f t="shared" si="9"/>
        <v>14920</v>
      </c>
      <c r="AF352" s="11">
        <f t="shared" si="9"/>
        <v>14921</v>
      </c>
      <c r="AG352" s="11">
        <f t="shared" si="9"/>
        <v>14922</v>
      </c>
      <c r="AH352" s="11">
        <f t="shared" si="9"/>
        <v>14923</v>
      </c>
      <c r="AI352" s="11">
        <f t="shared" si="9"/>
        <v>14924</v>
      </c>
      <c r="AJ352" s="11">
        <f t="shared" si="9"/>
        <v>14331</v>
      </c>
      <c r="AK352" s="11">
        <f t="shared" si="9"/>
        <v>14332</v>
      </c>
      <c r="AL352" s="11">
        <f>AL2</f>
        <v>15396</v>
      </c>
      <c r="AM352" s="11">
        <f>AM2</f>
        <v>15423</v>
      </c>
      <c r="AN352" s="11">
        <f>AN2</f>
        <v>15418</v>
      </c>
    </row>
    <row r="353" spans="1:40" x14ac:dyDescent="0.2">
      <c r="A353" t="s">
        <v>608</v>
      </c>
      <c r="E353" s="12">
        <f t="shared" ref="E353:AK353" si="10">E342/E349</f>
        <v>2.4275287005915799E-2</v>
      </c>
      <c r="F353" s="12">
        <f t="shared" si="10"/>
        <v>5.36910805867424E-2</v>
      </c>
      <c r="G353" s="12">
        <f t="shared" si="10"/>
        <v>2.368754761988838E-2</v>
      </c>
      <c r="H353" s="12">
        <f t="shared" si="10"/>
        <v>2.2544523903172145E-2</v>
      </c>
      <c r="I353" s="12">
        <f t="shared" si="10"/>
        <v>4.3152146480987752E-2</v>
      </c>
      <c r="J353" s="12">
        <f t="shared" si="10"/>
        <v>2.3051847588948678E-2</v>
      </c>
      <c r="K353" s="12">
        <f t="shared" si="10"/>
        <v>9.3511781798087182E-3</v>
      </c>
      <c r="L353" s="12">
        <f t="shared" si="10"/>
        <v>4.4780085183367485E-2</v>
      </c>
      <c r="M353" s="12">
        <f t="shared" si="10"/>
        <v>1.0130466557510478E-2</v>
      </c>
      <c r="N353" s="12">
        <f t="shared" si="10"/>
        <v>5.5480595496509829E-3</v>
      </c>
      <c r="O353" s="12">
        <f t="shared" si="10"/>
        <v>2.7726271873671396E-2</v>
      </c>
      <c r="P353" s="12">
        <f>P342/P349</f>
        <v>2.1737037442826949E-2</v>
      </c>
      <c r="Q353" s="12">
        <f t="shared" si="10"/>
        <v>8.5752796505814514E-3</v>
      </c>
      <c r="R353" s="12">
        <f t="shared" si="10"/>
        <v>8.8026755714300572E-3</v>
      </c>
      <c r="S353" s="12">
        <f t="shared" si="10"/>
        <v>3.7972969701126014E-2</v>
      </c>
      <c r="T353" s="12">
        <f t="shared" si="10"/>
        <v>5.2790156458159029E-2</v>
      </c>
      <c r="U353" s="12">
        <f>U342/U349</f>
        <v>2.3629493770316659E-2</v>
      </c>
      <c r="V353" s="12">
        <f t="shared" si="10"/>
        <v>1.4731348965908789E-2</v>
      </c>
      <c r="W353" s="12">
        <f t="shared" si="10"/>
        <v>3.5556702263562563E-2</v>
      </c>
      <c r="X353" s="12">
        <f t="shared" si="10"/>
        <v>1.5665932870327526E-2</v>
      </c>
      <c r="Y353" s="12">
        <f t="shared" si="10"/>
        <v>4.578748893381631E-2</v>
      </c>
      <c r="Z353" s="12">
        <f t="shared" si="10"/>
        <v>1.9985166667958073E-2</v>
      </c>
      <c r="AA353" s="12">
        <f t="shared" si="10"/>
        <v>1.3553020171399064E-2</v>
      </c>
      <c r="AB353" s="12">
        <f t="shared" si="10"/>
        <v>1.9293499811254625E-2</v>
      </c>
      <c r="AC353" s="12">
        <f t="shared" si="10"/>
        <v>2.5173092291033428E-2</v>
      </c>
      <c r="AD353" s="12">
        <f t="shared" si="10"/>
        <v>7.1446525839938199E-2</v>
      </c>
      <c r="AE353" s="12">
        <f t="shared" si="10"/>
        <v>5.5326473915008646E-2</v>
      </c>
      <c r="AF353" s="12">
        <f t="shared" si="10"/>
        <v>8.590850731700303E-2</v>
      </c>
      <c r="AG353" s="12">
        <f t="shared" si="10"/>
        <v>7.2442771459836505E-2</v>
      </c>
      <c r="AH353" s="12">
        <f t="shared" si="10"/>
        <v>9.5935291736908179E-2</v>
      </c>
      <c r="AI353" s="12">
        <f t="shared" si="10"/>
        <v>8.2330020379914159E-2</v>
      </c>
      <c r="AJ353" s="12">
        <f t="shared" si="10"/>
        <v>2.9041672155147958E-2</v>
      </c>
      <c r="AK353" s="12">
        <f t="shared" si="10"/>
        <v>-8.467152147555553E-4</v>
      </c>
      <c r="AL353" s="12">
        <f>AL342/AL349</f>
        <v>0.11330976259911016</v>
      </c>
      <c r="AM353" s="12">
        <f>AM342/AM349</f>
        <v>0.11219579616313557</v>
      </c>
      <c r="AN353" s="12">
        <f>AN342/AN349</f>
        <v>1.989759787343065E-2</v>
      </c>
    </row>
    <row r="354" spans="1:40" x14ac:dyDescent="0.2">
      <c r="A354" t="s">
        <v>609</v>
      </c>
      <c r="E354" s="12">
        <f t="shared" ref="E354:AK354" si="11">E343/E349</f>
        <v>0.3998491496667288</v>
      </c>
      <c r="F354" s="12">
        <f t="shared" si="11"/>
        <v>8.4336647524169056E-2</v>
      </c>
      <c r="G354" s="12">
        <f t="shared" si="11"/>
        <v>0.22076812413725053</v>
      </c>
      <c r="H354" s="12">
        <f t="shared" si="11"/>
        <v>0.8746128679250057</v>
      </c>
      <c r="I354" s="12">
        <f t="shared" si="11"/>
        <v>0.31363592977506283</v>
      </c>
      <c r="J354" s="12">
        <f t="shared" si="11"/>
        <v>0.18518314927863039</v>
      </c>
      <c r="K354" s="12">
        <f t="shared" si="11"/>
        <v>0.39390115049158142</v>
      </c>
      <c r="L354" s="12">
        <f t="shared" si="11"/>
        <v>8.7510771025457387E-2</v>
      </c>
      <c r="M354" s="12">
        <f t="shared" si="11"/>
        <v>0.85901490705574524</v>
      </c>
      <c r="N354" s="12">
        <f t="shared" si="11"/>
        <v>0.38294199837823895</v>
      </c>
      <c r="O354" s="12">
        <f t="shared" si="11"/>
        <v>0</v>
      </c>
      <c r="P354" s="12">
        <f>P343/P349</f>
        <v>0.20714620011343415</v>
      </c>
      <c r="Q354" s="12">
        <f t="shared" si="11"/>
        <v>0.20149970747173973</v>
      </c>
      <c r="R354" s="12">
        <f t="shared" si="11"/>
        <v>0.38811659590827036</v>
      </c>
      <c r="S354" s="12">
        <f t="shared" si="11"/>
        <v>2.4662053668049189E-2</v>
      </c>
      <c r="T354" s="12">
        <f t="shared" si="11"/>
        <v>0.37664380163098893</v>
      </c>
      <c r="U354" s="12">
        <f>U343/U349</f>
        <v>0</v>
      </c>
      <c r="V354" s="12">
        <f t="shared" si="11"/>
        <v>0.3536238508267423</v>
      </c>
      <c r="W354" s="12">
        <f t="shared" si="11"/>
        <v>1.3026033358595352E-2</v>
      </c>
      <c r="X354" s="12">
        <f t="shared" si="11"/>
        <v>0.22928765654669475</v>
      </c>
      <c r="Y354" s="12">
        <f t="shared" si="11"/>
        <v>0.32049729592821696</v>
      </c>
      <c r="Z354" s="12">
        <f t="shared" si="11"/>
        <v>0.44797601048745156</v>
      </c>
      <c r="AA354" s="12">
        <f t="shared" si="11"/>
        <v>0</v>
      </c>
      <c r="AB354" s="12">
        <f t="shared" si="11"/>
        <v>0.30294761639725692</v>
      </c>
      <c r="AC354" s="12">
        <f t="shared" si="11"/>
        <v>0.23239835005431389</v>
      </c>
      <c r="AD354" s="12">
        <f t="shared" si="11"/>
        <v>0.15462387899998151</v>
      </c>
      <c r="AE354" s="12">
        <f t="shared" si="11"/>
        <v>0.18266157471110997</v>
      </c>
      <c r="AF354" s="12">
        <f t="shared" si="11"/>
        <v>0.13627709421701384</v>
      </c>
      <c r="AG354" s="12">
        <f t="shared" si="11"/>
        <v>0.29046164152702364</v>
      </c>
      <c r="AH354" s="12">
        <f t="shared" si="11"/>
        <v>0.15432893840434966</v>
      </c>
      <c r="AI354" s="12">
        <f t="shared" si="11"/>
        <v>9.618264818647658E-2</v>
      </c>
      <c r="AJ354" s="12">
        <f t="shared" si="11"/>
        <v>0</v>
      </c>
      <c r="AK354" s="12">
        <f t="shared" si="11"/>
        <v>0</v>
      </c>
      <c r="AL354" s="12">
        <f>AL343/AL349</f>
        <v>0.38431729791876451</v>
      </c>
      <c r="AM354" s="12">
        <f>AM343/AM349</f>
        <v>0.13537065339093321</v>
      </c>
      <c r="AN354" s="12">
        <f>AN343/AN349</f>
        <v>0</v>
      </c>
    </row>
    <row r="355" spans="1:40" x14ac:dyDescent="0.2">
      <c r="A355" t="s">
        <v>610</v>
      </c>
      <c r="E355" s="12">
        <f t="shared" ref="E355:AK355" si="12">E344/E349</f>
        <v>0.40631606689102817</v>
      </c>
      <c r="F355" s="12">
        <f t="shared" si="12"/>
        <v>0</v>
      </c>
      <c r="G355" s="12">
        <f t="shared" si="12"/>
        <v>0.218453374960311</v>
      </c>
      <c r="H355" s="12">
        <f t="shared" si="12"/>
        <v>2.1495510210218772E-2</v>
      </c>
      <c r="I355" s="12">
        <f t="shared" si="12"/>
        <v>0.2935554434201893</v>
      </c>
      <c r="J355" s="12">
        <f t="shared" si="12"/>
        <v>0.2062785724289998</v>
      </c>
      <c r="K355" s="12">
        <f t="shared" si="12"/>
        <v>0.40170582771766405</v>
      </c>
      <c r="L355" s="12">
        <f t="shared" si="12"/>
        <v>0</v>
      </c>
      <c r="M355" s="12">
        <f t="shared" si="12"/>
        <v>4.4221272959578374E-2</v>
      </c>
      <c r="N355" s="12">
        <f t="shared" si="12"/>
        <v>0.36066249372203291</v>
      </c>
      <c r="O355" s="12">
        <f t="shared" si="12"/>
        <v>0</v>
      </c>
      <c r="P355" s="12">
        <f>P344/P349</f>
        <v>0.22722856814737699</v>
      </c>
      <c r="Q355" s="12">
        <f t="shared" si="12"/>
        <v>0.22680913783112747</v>
      </c>
      <c r="R355" s="12">
        <f t="shared" si="12"/>
        <v>0.33808503671043366</v>
      </c>
      <c r="S355" s="12">
        <f t="shared" si="12"/>
        <v>0</v>
      </c>
      <c r="T355" s="12">
        <f t="shared" si="12"/>
        <v>0</v>
      </c>
      <c r="U355" s="12">
        <f>U344/U349</f>
        <v>0.39380348301541801</v>
      </c>
      <c r="V355" s="12">
        <f t="shared" si="12"/>
        <v>0.32419666569389466</v>
      </c>
      <c r="W355" s="12">
        <f t="shared" si="12"/>
        <v>0</v>
      </c>
      <c r="X355" s="12">
        <f t="shared" si="12"/>
        <v>0.21907864352029396</v>
      </c>
      <c r="Y355" s="12">
        <f t="shared" si="12"/>
        <v>0</v>
      </c>
      <c r="Z355" s="12">
        <f t="shared" si="12"/>
        <v>0.42315227434739155</v>
      </c>
      <c r="AA355" s="12">
        <f t="shared" si="12"/>
        <v>0</v>
      </c>
      <c r="AB355" s="12">
        <f t="shared" si="12"/>
        <v>0.27721467567651398</v>
      </c>
      <c r="AC355" s="12">
        <f t="shared" si="12"/>
        <v>0.22587336270071551</v>
      </c>
      <c r="AD355" s="12">
        <f t="shared" si="12"/>
        <v>0</v>
      </c>
      <c r="AE355" s="12">
        <f t="shared" si="12"/>
        <v>0</v>
      </c>
      <c r="AF355" s="12">
        <f t="shared" si="12"/>
        <v>0</v>
      </c>
      <c r="AG355" s="12">
        <f t="shared" si="12"/>
        <v>3.2671105251202863E-2</v>
      </c>
      <c r="AH355" s="12">
        <f t="shared" si="12"/>
        <v>0</v>
      </c>
      <c r="AI355" s="12">
        <f t="shared" si="12"/>
        <v>0</v>
      </c>
      <c r="AJ355" s="12">
        <f t="shared" si="12"/>
        <v>0</v>
      </c>
      <c r="AK355" s="12">
        <f t="shared" si="12"/>
        <v>0.36390619899718341</v>
      </c>
      <c r="AL355" s="12">
        <f>AL344/AL349</f>
        <v>0</v>
      </c>
      <c r="AM355" s="12">
        <f>AM344/AM349</f>
        <v>0</v>
      </c>
      <c r="AN355" s="12">
        <f>AN344/AN349</f>
        <v>0</v>
      </c>
    </row>
    <row r="356" spans="1:40" x14ac:dyDescent="0.2">
      <c r="A356" t="s">
        <v>611</v>
      </c>
      <c r="E356" s="12">
        <f t="shared" ref="E356:AK356" si="13">E345/E349</f>
        <v>9.9261072345039586E-2</v>
      </c>
      <c r="F356" s="12">
        <f t="shared" si="13"/>
        <v>0.82072206078888477</v>
      </c>
      <c r="G356" s="12">
        <f t="shared" si="13"/>
        <v>0.52729814598592406</v>
      </c>
      <c r="H356" s="12">
        <f t="shared" si="13"/>
        <v>0</v>
      </c>
      <c r="I356" s="12">
        <f t="shared" si="13"/>
        <v>0.34981632831922249</v>
      </c>
      <c r="J356" s="12">
        <f t="shared" si="13"/>
        <v>0.580992440307323</v>
      </c>
      <c r="K356" s="12">
        <f t="shared" si="13"/>
        <v>0.10932993854819406</v>
      </c>
      <c r="L356" s="12">
        <f t="shared" si="13"/>
        <v>0.81737970882636302</v>
      </c>
      <c r="M356" s="12">
        <f t="shared" si="13"/>
        <v>0</v>
      </c>
      <c r="N356" s="12">
        <f t="shared" si="13"/>
        <v>0.24401609800456592</v>
      </c>
      <c r="O356" s="12">
        <f t="shared" si="13"/>
        <v>0.97207583652007801</v>
      </c>
      <c r="P356" s="12">
        <f>P345/P349</f>
        <v>0.51890710394347261</v>
      </c>
      <c r="Q356" s="12">
        <f t="shared" si="13"/>
        <v>0.53523823612500632</v>
      </c>
      <c r="R356" s="12">
        <f t="shared" si="13"/>
        <v>0.25023765070311871</v>
      </c>
      <c r="S356" s="12">
        <f t="shared" si="13"/>
        <v>0.9365266998772086</v>
      </c>
      <c r="T356" s="12">
        <f t="shared" si="13"/>
        <v>0.47282076121978256</v>
      </c>
      <c r="U356" s="12">
        <f>U345/U349</f>
        <v>0.58329912241632376</v>
      </c>
      <c r="V356" s="12">
        <f t="shared" si="13"/>
        <v>0.30657640712860118</v>
      </c>
      <c r="W356" s="12">
        <f t="shared" si="13"/>
        <v>0.9511661476290979</v>
      </c>
      <c r="X356" s="12">
        <f t="shared" si="13"/>
        <v>0.53516899549428232</v>
      </c>
      <c r="Y356" s="12">
        <f t="shared" si="13"/>
        <v>0.51109233112449404</v>
      </c>
      <c r="Z356" s="12">
        <f t="shared" si="13"/>
        <v>0.10525394393262</v>
      </c>
      <c r="AA356" s="12">
        <f t="shared" si="13"/>
        <v>0.98638972192041241</v>
      </c>
      <c r="AB356" s="12">
        <f t="shared" si="13"/>
        <v>0.39624290634238407</v>
      </c>
      <c r="AC356" s="12">
        <f t="shared" si="13"/>
        <v>0.50173556359822191</v>
      </c>
      <c r="AD356" s="12">
        <f t="shared" si="13"/>
        <v>0.70931582380192681</v>
      </c>
      <c r="AE356" s="12">
        <f t="shared" si="13"/>
        <v>0.70321831794449641</v>
      </c>
      <c r="AF356" s="12">
        <f t="shared" si="13"/>
        <v>0.77842929271639338</v>
      </c>
      <c r="AG356" s="12">
        <f t="shared" si="13"/>
        <v>0.51488199680349356</v>
      </c>
      <c r="AH356" s="12">
        <f t="shared" si="13"/>
        <v>0.6954547034310492</v>
      </c>
      <c r="AI356" s="12">
        <f t="shared" si="13"/>
        <v>0.82214746470279076</v>
      </c>
      <c r="AJ356" s="12">
        <f t="shared" si="13"/>
        <v>0.97108825951196431</v>
      </c>
      <c r="AK356" s="12">
        <f t="shared" si="13"/>
        <v>0.63485701503007741</v>
      </c>
      <c r="AL356" s="12">
        <f>AL345/AL349</f>
        <v>0.50847994814152075</v>
      </c>
      <c r="AM356" s="12">
        <f>AM345/AM349</f>
        <v>0.72598101605337728</v>
      </c>
      <c r="AN356" s="12">
        <f>AN345/AN349</f>
        <v>0.98028461509822418</v>
      </c>
    </row>
    <row r="357" spans="1:40" x14ac:dyDescent="0.2">
      <c r="A357" t="s">
        <v>612</v>
      </c>
      <c r="E357" s="12">
        <f t="shared" ref="E357:AK357" si="14">E346/E349</f>
        <v>6.5242948220913061E-2</v>
      </c>
      <c r="F357" s="12">
        <f t="shared" si="14"/>
        <v>4.0740296454495936E-2</v>
      </c>
      <c r="G357" s="12">
        <f t="shared" si="14"/>
        <v>7.5397810108271532E-3</v>
      </c>
      <c r="H357" s="12">
        <f t="shared" si="14"/>
        <v>8.1780144387075746E-2</v>
      </c>
      <c r="I357" s="12">
        <f t="shared" si="14"/>
        <v>0</v>
      </c>
      <c r="J357" s="12">
        <f t="shared" si="14"/>
        <v>5.4064691186872507E-3</v>
      </c>
      <c r="K357" s="12">
        <f t="shared" si="14"/>
        <v>7.9974296292981695E-2</v>
      </c>
      <c r="L357" s="12">
        <f t="shared" si="14"/>
        <v>5.0511552069295231E-2</v>
      </c>
      <c r="M357" s="12">
        <f t="shared" si="14"/>
        <v>8.6962761240436989E-2</v>
      </c>
      <c r="N357" s="12">
        <f t="shared" si="14"/>
        <v>6.7859760470558627E-3</v>
      </c>
      <c r="O357" s="12">
        <f t="shared" si="14"/>
        <v>2.9986514719055902E-4</v>
      </c>
      <c r="P357" s="12">
        <f>P346/P349</f>
        <v>2.3276637664768719E-2</v>
      </c>
      <c r="Q357" s="12">
        <f t="shared" si="14"/>
        <v>2.7785672988939324E-2</v>
      </c>
      <c r="R357" s="12">
        <f t="shared" si="14"/>
        <v>1.4163022354805318E-2</v>
      </c>
      <c r="S357" s="12">
        <f t="shared" si="14"/>
        <v>1.0949204290307479E-3</v>
      </c>
      <c r="T357" s="12">
        <f t="shared" si="14"/>
        <v>9.8517680028214663E-2</v>
      </c>
      <c r="U357" s="12">
        <f>U346/U349</f>
        <v>0</v>
      </c>
      <c r="V357" s="12">
        <f t="shared" si="14"/>
        <v>0</v>
      </c>
      <c r="W357" s="12">
        <f t="shared" si="14"/>
        <v>0</v>
      </c>
      <c r="X357" s="12">
        <f t="shared" si="14"/>
        <v>0</v>
      </c>
      <c r="Y357" s="12">
        <f t="shared" si="14"/>
        <v>0.12265070967772472</v>
      </c>
      <c r="Z357" s="12">
        <f t="shared" si="14"/>
        <v>0</v>
      </c>
      <c r="AA357" s="12">
        <f t="shared" si="14"/>
        <v>0</v>
      </c>
      <c r="AB357" s="12">
        <f t="shared" si="14"/>
        <v>0</v>
      </c>
      <c r="AC357" s="12">
        <f t="shared" si="14"/>
        <v>4.6731439500745557E-3</v>
      </c>
      <c r="AD357" s="12">
        <f t="shared" si="14"/>
        <v>6.512314130923838E-2</v>
      </c>
      <c r="AE357" s="12">
        <f t="shared" si="14"/>
        <v>5.9355092553254621E-2</v>
      </c>
      <c r="AF357" s="12">
        <f t="shared" si="14"/>
        <v>0</v>
      </c>
      <c r="AG357" s="12">
        <f t="shared" si="14"/>
        <v>9.0143747540460784E-2</v>
      </c>
      <c r="AH357" s="12">
        <f t="shared" si="14"/>
        <v>5.4925002438443775E-2</v>
      </c>
      <c r="AI357" s="12">
        <f t="shared" si="14"/>
        <v>0</v>
      </c>
      <c r="AJ357" s="12">
        <f t="shared" si="14"/>
        <v>0</v>
      </c>
      <c r="AK357" s="12">
        <f t="shared" si="14"/>
        <v>2.6221761250407416E-3</v>
      </c>
      <c r="AL357" s="12">
        <f>AL346/AL349</f>
        <v>0</v>
      </c>
      <c r="AM357" s="12">
        <f>AM346/AM349</f>
        <v>2.6996684235432743E-2</v>
      </c>
      <c r="AN357" s="12">
        <f>AN346/AN349</f>
        <v>0</v>
      </c>
    </row>
    <row r="358" spans="1:40" x14ac:dyDescent="0.2">
      <c r="A358" t="s">
        <v>613</v>
      </c>
      <c r="E358" s="12">
        <f t="shared" ref="E358:AK358" si="15">E347/E349</f>
        <v>5.0554758703745453E-3</v>
      </c>
      <c r="F358" s="12">
        <f t="shared" si="15"/>
        <v>5.0991464570788103E-4</v>
      </c>
      <c r="G358" s="12">
        <f t="shared" si="15"/>
        <v>2.2530262857987072E-3</v>
      </c>
      <c r="H358" s="12">
        <f t="shared" si="15"/>
        <v>-4.3304642547225311E-4</v>
      </c>
      <c r="I358" s="12">
        <f t="shared" si="15"/>
        <v>-1.5984799546231589E-4</v>
      </c>
      <c r="J358" s="12">
        <f t="shared" si="15"/>
        <v>-9.1247872258889929E-4</v>
      </c>
      <c r="K358" s="12">
        <f t="shared" si="15"/>
        <v>5.7376087697701729E-3</v>
      </c>
      <c r="L358" s="12">
        <f t="shared" si="15"/>
        <v>-1.8211710448293126E-4</v>
      </c>
      <c r="M358" s="12">
        <f t="shared" si="15"/>
        <v>-3.2940781327101893E-4</v>
      </c>
      <c r="N358" s="12">
        <f t="shared" si="15"/>
        <v>4.5374298455416722E-5</v>
      </c>
      <c r="O358" s="12">
        <f t="shared" si="15"/>
        <v>-1.0197354093983376E-4</v>
      </c>
      <c r="P358" s="12">
        <f>P347/P349</f>
        <v>1.7044526881204508E-3</v>
      </c>
      <c r="Q358" s="12">
        <f t="shared" si="15"/>
        <v>9.1965932605555191E-5</v>
      </c>
      <c r="R358" s="12">
        <f t="shared" si="15"/>
        <v>5.9501875194185709E-4</v>
      </c>
      <c r="S358" s="12">
        <f t="shared" si="15"/>
        <v>-2.5664367541469854E-4</v>
      </c>
      <c r="T358" s="12">
        <f t="shared" si="15"/>
        <v>-7.7239933714524044E-4</v>
      </c>
      <c r="U358" s="12">
        <f>U347/U349</f>
        <v>-7.32099202058432E-4</v>
      </c>
      <c r="V358" s="12">
        <f t="shared" si="15"/>
        <v>8.7172738485313339E-4</v>
      </c>
      <c r="W358" s="12">
        <f t="shared" si="15"/>
        <v>2.511167487442314E-4</v>
      </c>
      <c r="X358" s="12">
        <f t="shared" si="15"/>
        <v>7.9877156840142672E-4</v>
      </c>
      <c r="Y358" s="12">
        <f t="shared" si="15"/>
        <v>-2.782566425216172E-5</v>
      </c>
      <c r="Z358" s="12">
        <f t="shared" si="15"/>
        <v>3.6326045645789918E-3</v>
      </c>
      <c r="AA358" s="12">
        <f t="shared" si="15"/>
        <v>5.725790818861393E-5</v>
      </c>
      <c r="AB358" s="12">
        <f t="shared" si="15"/>
        <v>4.3013017725905536E-3</v>
      </c>
      <c r="AC358" s="12">
        <f t="shared" si="15"/>
        <v>1.0146487405640784E-2</v>
      </c>
      <c r="AD358" s="12">
        <f t="shared" si="15"/>
        <v>-5.0936995108478652E-4</v>
      </c>
      <c r="AE358" s="12">
        <f t="shared" si="15"/>
        <v>-5.6145912386961047E-4</v>
      </c>
      <c r="AF358" s="12">
        <f t="shared" si="15"/>
        <v>-6.1489425041034887E-4</v>
      </c>
      <c r="AG358" s="12">
        <f t="shared" si="15"/>
        <v>-6.0126258201724937E-4</v>
      </c>
      <c r="AH358" s="12">
        <f t="shared" si="15"/>
        <v>-6.4393601075082765E-4</v>
      </c>
      <c r="AI358" s="12">
        <f t="shared" si="15"/>
        <v>-6.6013326918142252E-4</v>
      </c>
      <c r="AJ358" s="12">
        <f t="shared" si="15"/>
        <v>-1.2993166711224044E-4</v>
      </c>
      <c r="AK358" s="12">
        <f t="shared" si="15"/>
        <v>-5.386749375460813E-4</v>
      </c>
      <c r="AL358" s="12">
        <f>AL347/AL349</f>
        <v>-6.1070086593953349E-3</v>
      </c>
      <c r="AM358" s="12">
        <f>AM347/AM349</f>
        <v>-5.441498428786619E-4</v>
      </c>
      <c r="AN358" s="12">
        <f>AN347/AN349</f>
        <v>-1.8221297165480808E-4</v>
      </c>
    </row>
  </sheetData>
  <conditionalFormatting sqref="A16:A32">
    <cfRule type="cellIs" dxfId="2" priority="1" stopIfTrue="1" operator="lessThan">
      <formula>0</formula>
    </cfRule>
  </conditionalFormatting>
  <conditionalFormatting sqref="B22:B32">
    <cfRule type="cellIs" dxfId="1" priority="10" stopIfTrue="1" operator="lessThan">
      <formula>0</formula>
    </cfRule>
  </conditionalFormatting>
  <conditionalFormatting sqref="C15:D23">
    <cfRule type="cellIs" dxfId="0" priority="2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Nelly Bogopolsky</cp:lastModifiedBy>
  <dcterms:created xsi:type="dcterms:W3CDTF">2026-06-16T11:16:33Z</dcterms:created>
  <dcterms:modified xsi:type="dcterms:W3CDTF">2026-06-16T12:29:23Z</dcterms:modified>
</cp:coreProperties>
</file>