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nellyb\AppData\Local\Microsoft\Windows\INetCache\Content.Outlook\C7JEE029\"/>
    </mc:Choice>
  </mc:AlternateContent>
  <xr:revisionPtr revIDLastSave="0" documentId="13_ncr:1_{8AD332CF-2CDD-400B-9459-272B0CAE6E2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352" i="1" l="1"/>
  <c r="AM352" i="1"/>
  <c r="AL352" i="1"/>
  <c r="AK352" i="1"/>
  <c r="AJ352" i="1"/>
  <c r="AI352" i="1"/>
  <c r="AH352" i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N347" i="1"/>
  <c r="AM347" i="1"/>
  <c r="AL347" i="1"/>
  <c r="AK347" i="1"/>
  <c r="AJ347" i="1"/>
  <c r="AI347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N346" i="1"/>
  <c r="AM346" i="1"/>
  <c r="AL346" i="1"/>
  <c r="AK346" i="1"/>
  <c r="AJ346" i="1"/>
  <c r="AI346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N345" i="1"/>
  <c r="AM345" i="1"/>
  <c r="AL345" i="1"/>
  <c r="AK345" i="1"/>
  <c r="AJ345" i="1"/>
  <c r="AI345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N344" i="1"/>
  <c r="AM344" i="1"/>
  <c r="AL344" i="1"/>
  <c r="AK344" i="1"/>
  <c r="AJ344" i="1"/>
  <c r="AI344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N343" i="1"/>
  <c r="AM343" i="1"/>
  <c r="AL343" i="1"/>
  <c r="AK343" i="1"/>
  <c r="AJ343" i="1"/>
  <c r="AI343" i="1"/>
  <c r="AH343" i="1"/>
  <c r="AG343" i="1"/>
  <c r="AF343" i="1"/>
  <c r="AE343" i="1"/>
  <c r="AE349" i="1" s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O349" i="1" s="1"/>
  <c r="N343" i="1"/>
  <c r="M343" i="1"/>
  <c r="L343" i="1"/>
  <c r="K343" i="1"/>
  <c r="J343" i="1"/>
  <c r="I343" i="1"/>
  <c r="H343" i="1"/>
  <c r="G343" i="1"/>
  <c r="F343" i="1"/>
  <c r="E343" i="1"/>
  <c r="AN342" i="1"/>
  <c r="AM342" i="1"/>
  <c r="AL342" i="1"/>
  <c r="AK342" i="1"/>
  <c r="AJ342" i="1"/>
  <c r="AI342" i="1"/>
  <c r="AH342" i="1"/>
  <c r="AG342" i="1"/>
  <c r="AF342" i="1"/>
  <c r="AE342" i="1"/>
  <c r="AD342" i="1"/>
  <c r="AC342" i="1"/>
  <c r="AB342" i="1"/>
  <c r="AA342" i="1"/>
  <c r="AA349" i="1" s="1"/>
  <c r="Z342" i="1"/>
  <c r="Z349" i="1" s="1"/>
  <c r="Y342" i="1"/>
  <c r="X342" i="1"/>
  <c r="W342" i="1"/>
  <c r="W349" i="1" s="1"/>
  <c r="V342" i="1"/>
  <c r="V349" i="1" s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G349" i="1" s="1"/>
  <c r="F342" i="1"/>
  <c r="F349" i="1" s="1"/>
  <c r="E342" i="1"/>
  <c r="AN340" i="1"/>
  <c r="AM340" i="1"/>
  <c r="AL340" i="1"/>
  <c r="AK340" i="1"/>
  <c r="AJ340" i="1"/>
  <c r="AI340" i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D349" i="1" l="1"/>
  <c r="V356" i="1"/>
  <c r="V357" i="1"/>
  <c r="O355" i="1"/>
  <c r="AI349" i="1"/>
  <c r="AI357" i="1" s="1"/>
  <c r="H349" i="1"/>
  <c r="H357" i="1" s="1"/>
  <c r="X349" i="1"/>
  <c r="X351" i="1" s="1"/>
  <c r="AJ349" i="1"/>
  <c r="AJ357" i="1" s="1"/>
  <c r="V354" i="1"/>
  <c r="AI355" i="1"/>
  <c r="AJ355" i="1"/>
  <c r="AB349" i="1"/>
  <c r="AB351" i="1" s="1"/>
  <c r="V355" i="1"/>
  <c r="W353" i="1"/>
  <c r="W351" i="1"/>
  <c r="W358" i="1"/>
  <c r="Z354" i="1"/>
  <c r="Z351" i="1"/>
  <c r="AL356" i="1"/>
  <c r="AA356" i="1"/>
  <c r="AA351" i="1"/>
  <c r="AA354" i="1"/>
  <c r="AE351" i="1"/>
  <c r="AE357" i="1"/>
  <c r="AE355" i="1"/>
  <c r="S356" i="1"/>
  <c r="G358" i="1"/>
  <c r="H351" i="1"/>
  <c r="H354" i="1"/>
  <c r="AG349" i="1"/>
  <c r="AG358" i="1" s="1"/>
  <c r="Y357" i="1"/>
  <c r="AL355" i="1"/>
  <c r="Z357" i="1"/>
  <c r="AI356" i="1"/>
  <c r="AI358" i="1"/>
  <c r="AI351" i="1"/>
  <c r="G357" i="1"/>
  <c r="AJ356" i="1"/>
  <c r="AJ351" i="1"/>
  <c r="AN355" i="1"/>
  <c r="X356" i="1"/>
  <c r="I354" i="1"/>
  <c r="Y358" i="1"/>
  <c r="AD351" i="1"/>
  <c r="AD355" i="1"/>
  <c r="AM356" i="1"/>
  <c r="L354" i="1"/>
  <c r="X357" i="1"/>
  <c r="M349" i="1"/>
  <c r="M354" i="1" s="1"/>
  <c r="E357" i="1"/>
  <c r="AD353" i="1"/>
  <c r="AD358" i="1"/>
  <c r="AE353" i="1"/>
  <c r="R354" i="1"/>
  <c r="AL354" i="1"/>
  <c r="F356" i="1"/>
  <c r="Z356" i="1"/>
  <c r="AD357" i="1"/>
  <c r="O353" i="1"/>
  <c r="AI353" i="1"/>
  <c r="W355" i="1"/>
  <c r="AG355" i="1"/>
  <c r="U357" i="1"/>
  <c r="Z358" i="1"/>
  <c r="W357" i="1"/>
  <c r="O358" i="1"/>
  <c r="O351" i="1"/>
  <c r="O356" i="1"/>
  <c r="W356" i="1"/>
  <c r="AE358" i="1"/>
  <c r="X355" i="1"/>
  <c r="AB356" i="1"/>
  <c r="U354" i="1"/>
  <c r="Y355" i="1"/>
  <c r="F355" i="1"/>
  <c r="Z355" i="1"/>
  <c r="AD356" i="1"/>
  <c r="R358" i="1"/>
  <c r="AL358" i="1"/>
  <c r="S353" i="1"/>
  <c r="AM353" i="1"/>
  <c r="W354" i="1"/>
  <c r="G355" i="1"/>
  <c r="AA355" i="1"/>
  <c r="K356" i="1"/>
  <c r="AE356" i="1"/>
  <c r="O357" i="1"/>
  <c r="E349" i="1"/>
  <c r="E356" i="1" s="1"/>
  <c r="Y349" i="1"/>
  <c r="Y353" i="1" s="1"/>
  <c r="E358" i="1"/>
  <c r="F354" i="1"/>
  <c r="F351" i="1"/>
  <c r="F358" i="1"/>
  <c r="G356" i="1"/>
  <c r="G351" i="1"/>
  <c r="G354" i="1"/>
  <c r="AA358" i="1"/>
  <c r="AB358" i="1"/>
  <c r="I353" i="1"/>
  <c r="I358" i="1"/>
  <c r="AH354" i="1"/>
  <c r="F357" i="1"/>
  <c r="AA357" i="1"/>
  <c r="E355" i="1"/>
  <c r="AG357" i="1"/>
  <c r="X354" i="1"/>
  <c r="H355" i="1"/>
  <c r="AB355" i="1"/>
  <c r="L356" i="1"/>
  <c r="P357" i="1"/>
  <c r="U349" i="1"/>
  <c r="U355" i="1" s="1"/>
  <c r="I349" i="1"/>
  <c r="I357" i="1" s="1"/>
  <c r="V358" i="1"/>
  <c r="V353" i="1"/>
  <c r="V351" i="1"/>
  <c r="AC349" i="1"/>
  <c r="AC354" i="1" s="1"/>
  <c r="K349" i="1"/>
  <c r="K353" i="1" s="1"/>
  <c r="N349" i="1"/>
  <c r="N357" i="1" s="1"/>
  <c r="AH349" i="1"/>
  <c r="AH355" i="1" s="1"/>
  <c r="F353" i="1"/>
  <c r="Z353" i="1"/>
  <c r="AD354" i="1"/>
  <c r="P349" i="1"/>
  <c r="P354" i="1" s="1"/>
  <c r="H353" i="1"/>
  <c r="Q349" i="1"/>
  <c r="Q353" i="1" s="1"/>
  <c r="AK349" i="1"/>
  <c r="AK353" i="1" s="1"/>
  <c r="R349" i="1"/>
  <c r="R356" i="1" s="1"/>
  <c r="AL349" i="1"/>
  <c r="S349" i="1"/>
  <c r="S354" i="1" s="1"/>
  <c r="AM349" i="1"/>
  <c r="AM355" i="1" s="1"/>
  <c r="O354" i="1"/>
  <c r="AI354" i="1"/>
  <c r="L349" i="1"/>
  <c r="L357" i="1" s="1"/>
  <c r="G353" i="1"/>
  <c r="AE354" i="1"/>
  <c r="T349" i="1"/>
  <c r="T355" i="1" s="1"/>
  <c r="AN349" i="1"/>
  <c r="AN353" i="1" s="1"/>
  <c r="AJ354" i="1"/>
  <c r="J349" i="1"/>
  <c r="J353" i="1" s="1"/>
  <c r="AF349" i="1"/>
  <c r="AF356" i="1" s="1"/>
  <c r="AA353" i="1"/>
  <c r="T353" i="1" l="1"/>
  <c r="K354" i="1"/>
  <c r="AJ358" i="1"/>
  <c r="AC353" i="1"/>
  <c r="AN356" i="1"/>
  <c r="H356" i="1"/>
  <c r="Q358" i="1"/>
  <c r="AG353" i="1"/>
  <c r="H358" i="1"/>
  <c r="X353" i="1"/>
  <c r="AH353" i="1"/>
  <c r="N353" i="1"/>
  <c r="AJ353" i="1"/>
  <c r="M357" i="1"/>
  <c r="L358" i="1"/>
  <c r="AB354" i="1"/>
  <c r="X358" i="1"/>
  <c r="J357" i="1"/>
  <c r="AC356" i="1"/>
  <c r="AC358" i="1"/>
  <c r="AB353" i="1"/>
  <c r="I356" i="1"/>
  <c r="AB357" i="1"/>
  <c r="AF351" i="1"/>
  <c r="AF355" i="1"/>
  <c r="N354" i="1"/>
  <c r="L351" i="1"/>
  <c r="L355" i="1"/>
  <c r="L353" i="1"/>
  <c r="AC357" i="1"/>
  <c r="U356" i="1"/>
  <c r="AK351" i="1"/>
  <c r="AK357" i="1"/>
  <c r="M356" i="1"/>
  <c r="M351" i="1"/>
  <c r="AK355" i="1"/>
  <c r="J351" i="1"/>
  <c r="J355" i="1"/>
  <c r="P358" i="1"/>
  <c r="N356" i="1"/>
  <c r="N351" i="1"/>
  <c r="M353" i="1"/>
  <c r="K351" i="1"/>
  <c r="K357" i="1"/>
  <c r="K355" i="1"/>
  <c r="T354" i="1"/>
  <c r="AM354" i="1"/>
  <c r="AG356" i="1"/>
  <c r="AG351" i="1"/>
  <c r="AK356" i="1"/>
  <c r="J356" i="1"/>
  <c r="Y356" i="1"/>
  <c r="Q356" i="1"/>
  <c r="P356" i="1"/>
  <c r="P351" i="1"/>
  <c r="AF354" i="1"/>
  <c r="AK354" i="1"/>
  <c r="J354" i="1"/>
  <c r="AF358" i="1"/>
  <c r="P353" i="1"/>
  <c r="K358" i="1"/>
  <c r="P355" i="1"/>
  <c r="Q355" i="1"/>
  <c r="AN357" i="1"/>
  <c r="AN351" i="1"/>
  <c r="T357" i="1"/>
  <c r="T351" i="1"/>
  <c r="N355" i="1"/>
  <c r="AM358" i="1"/>
  <c r="AM357" i="1"/>
  <c r="AM351" i="1"/>
  <c r="AN358" i="1"/>
  <c r="Q354" i="1"/>
  <c r="AF357" i="1"/>
  <c r="AH351" i="1"/>
  <c r="AH356" i="1"/>
  <c r="M358" i="1"/>
  <c r="I351" i="1"/>
  <c r="I355" i="1"/>
  <c r="M355" i="1"/>
  <c r="U351" i="1"/>
  <c r="U358" i="1"/>
  <c r="U353" i="1"/>
  <c r="AL351" i="1"/>
  <c r="AL357" i="1"/>
  <c r="AF353" i="1"/>
  <c r="AL353" i="1"/>
  <c r="R357" i="1"/>
  <c r="R351" i="1"/>
  <c r="T358" i="1"/>
  <c r="E351" i="1"/>
  <c r="E354" i="1"/>
  <c r="R353" i="1"/>
  <c r="J358" i="1"/>
  <c r="N358" i="1"/>
  <c r="Q351" i="1"/>
  <c r="Q357" i="1"/>
  <c r="AC351" i="1"/>
  <c r="AC355" i="1"/>
  <c r="AH357" i="1"/>
  <c r="AN354" i="1"/>
  <c r="T356" i="1"/>
  <c r="S357" i="1"/>
  <c r="S358" i="1"/>
  <c r="S351" i="1"/>
  <c r="Y351" i="1"/>
  <c r="Y354" i="1"/>
  <c r="AH358" i="1"/>
  <c r="AG354" i="1"/>
  <c r="S355" i="1"/>
  <c r="E353" i="1"/>
  <c r="AK358" i="1"/>
  <c r="R355" i="1"/>
</calcChain>
</file>

<file path=xl/sharedStrings.xml><?xml version="1.0" encoding="utf-8"?>
<sst xmlns="http://schemas.openxmlformats.org/spreadsheetml/2006/main" count="707" uniqueCount="639">
  <si>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</si>
  <si>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</si>
  <si>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</si>
  <si>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</si>
  <si>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</si>
  <si>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</si>
  <si>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</si>
  <si>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</si>
  <si>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</si>
  <si>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</si>
  <si>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</si>
  <si>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</si>
  <si>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</si>
  <si>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</si>
  <si>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</si>
  <si>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</si>
  <si>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</si>
  <si>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</si>
  <si>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</si>
  <si>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</si>
  <si>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</si>
  <si>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</si>
  <si>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</si>
  <si>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</si>
  <si>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</si>
  <si>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</si>
  <si>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</si>
  <si>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</si>
  <si>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</si>
  <si>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</si>
  <si>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</si>
  <si>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</si>
  <si>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</si>
  <si>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</si>
  <si>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</si>
  <si>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</si>
  <si>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</si>
  <si>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</si>
  <si>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</si>
  <si>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</si>
  <si>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</si>
  <si>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</si>
  <si>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</si>
  <si>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</si>
  <si>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</si>
  <si>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</si>
  <si>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</si>
  <si>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</si>
  <si>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</si>
  <si>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</si>
  <si>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</si>
  <si>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</si>
  <si>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</si>
  <si>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</si>
  <si>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</si>
  <si>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</si>
  <si>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</si>
  <si>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</si>
  <si>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</si>
  <si>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</si>
  <si>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</si>
  <si>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</si>
  <si>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</si>
  <si>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</si>
  <si>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</si>
  <si>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</si>
  <si>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</si>
  <si>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</si>
  <si>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</si>
  <si>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</si>
  <si>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</si>
  <si>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</si>
  <si>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</si>
  <si>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</si>
  <si>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</si>
  <si>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</si>
  <si>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</si>
  <si>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</si>
  <si>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</si>
  <si>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</si>
  <si>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</si>
  <si>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</si>
  <si>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</si>
  <si>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</si>
  <si>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</si>
  <si>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</si>
  <si>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</si>
  <si>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</si>
  <si>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</si>
  <si>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</si>
  <si>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</si>
  <si>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</si>
  <si>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</si>
  <si>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</si>
  <si>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</si>
  <si>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</si>
  <si>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</si>
  <si>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</si>
  <si>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</si>
  <si>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</si>
  <si>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</si>
  <si>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</si>
  <si>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</si>
  <si>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</si>
  <si>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</si>
  <si>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</si>
  <si>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</si>
  <si>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</si>
  <si>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</si>
  <si>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</si>
  <si>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</si>
  <si>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</si>
  <si>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</si>
  <si>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</si>
  <si>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</si>
  <si>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</si>
  <si>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</si>
  <si>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</si>
  <si>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</si>
  <si>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</si>
  <si>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</si>
  <si>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</si>
  <si>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</si>
  <si>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</si>
  <si>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</si>
  <si>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</si>
  <si>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</si>
  <si>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</si>
  <si>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</si>
  <si>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</si>
  <si>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</si>
  <si>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</si>
  <si>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</si>
  <si>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</si>
  <si>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</si>
  <si>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</si>
  <si>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</si>
  <si>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</si>
  <si>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</si>
  <si>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</si>
  <si>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</si>
  <si>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</si>
  <si>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</si>
  <si>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</si>
  <si>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</si>
  <si>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</si>
  <si>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</si>
  <si>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</si>
  <si>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</si>
  <si>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</si>
  <si>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</si>
  <si>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</si>
  <si>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</si>
  <si>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</si>
  <si>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</si>
  <si>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</si>
  <si>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</si>
  <si>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</si>
  <si>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</si>
  <si>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</si>
  <si>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</si>
  <si>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</si>
  <si>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</si>
  <si>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</si>
  <si>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</si>
  <si>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</si>
  <si>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</si>
  <si>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</si>
  <si>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</si>
  <si>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</si>
  <si>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</si>
  <si>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</si>
  <si>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</si>
  <si>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</si>
  <si>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</si>
  <si>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</si>
  <si>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</si>
  <si>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</si>
  <si>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</si>
  <si>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</si>
  <si>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</si>
  <si>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</si>
  <si>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</si>
  <si>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</si>
  <si>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</si>
  <si>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</si>
  <si>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</si>
  <si>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</si>
  <si>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</si>
  <si>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</si>
  <si>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</si>
  <si>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</si>
  <si>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</si>
  <si>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</si>
  <si>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</si>
  <si>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</si>
  <si>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</si>
  <si>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</si>
  <si>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</si>
  <si>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</si>
  <si>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</si>
  <si>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</si>
  <si>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</si>
  <si>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</si>
  <si>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</si>
  <si>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</si>
  <si>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</si>
  <si>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</si>
  <si>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</si>
  <si>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</si>
  <si>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</si>
  <si>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</si>
  <si>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</si>
  <si>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</si>
  <si>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</si>
  <si>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</si>
  <si>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</si>
  <si>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</si>
  <si>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</si>
  <si>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</si>
  <si>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</si>
  <si>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</si>
  <si>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</si>
  <si>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</si>
  <si>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</si>
  <si>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</si>
  <si>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</si>
  <si>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</si>
  <si>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</si>
  <si>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</si>
  <si>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</si>
  <si>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</si>
  <si>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</si>
  <si>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</si>
  <si>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</si>
  <si>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</si>
  <si>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</si>
  <si>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</si>
  <si>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</si>
  <si>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</si>
  <si>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</si>
  <si>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</si>
  <si>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</si>
  <si>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</si>
  <si>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</si>
  <si>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</si>
  <si>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</si>
  <si>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</si>
  <si>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</si>
  <si>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</si>
  <si>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</si>
  <si>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</si>
  <si>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</si>
  <si>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</si>
  <si>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</si>
  <si>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</si>
  <si>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</si>
  <si>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</si>
  <si>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</si>
  <si>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</si>
  <si>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</si>
  <si>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</si>
  <si>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</si>
  <si>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</si>
  <si>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</si>
  <si>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</si>
  <si>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</si>
  <si>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</si>
  <si>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</si>
  <si>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</si>
  <si>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</si>
  <si>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</si>
  <si>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</si>
  <si>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</si>
  <si>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</si>
  <si>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</si>
  <si>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</si>
  <si>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</si>
  <si>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</si>
  <si>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</si>
  <si>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</si>
  <si>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</si>
  <si>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</si>
  <si>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</si>
  <si>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</si>
  <si>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</si>
  <si>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</si>
  <si>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</si>
  <si>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</si>
  <si>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</si>
  <si>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</si>
  <si>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</si>
  <si>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</si>
  <si>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</si>
  <si>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</si>
  <si>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</si>
  <si>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</si>
  <si>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</si>
  <si>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</si>
  <si>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</si>
  <si>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</si>
  <si>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</si>
  <si>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</si>
  <si>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</si>
  <si>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</si>
  <si>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</si>
  <si>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</si>
  <si>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</si>
  <si>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</si>
  <si>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</si>
  <si>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</si>
  <si>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</si>
  <si>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</si>
  <si>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</si>
  <si>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</si>
  <si>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</si>
  <si>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</si>
  <si>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</si>
  <si>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</si>
  <si>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</si>
  <si>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</si>
  <si>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</si>
  <si>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</si>
  <si>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</si>
  <si>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</si>
  <si>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</si>
  <si>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</si>
  <si>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</si>
  <si>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</si>
  <si>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</si>
  <si>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</si>
  <si>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</si>
  <si>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</si>
  <si>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</si>
  <si>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</si>
  <si>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</si>
  <si>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</si>
  <si>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</si>
  <si>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</si>
  <si>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</si>
  <si>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</si>
  <si>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</si>
  <si>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</si>
  <si>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</si>
  <si>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</si>
  <si>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</si>
  <si>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</si>
  <si>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</si>
  <si>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</si>
  <si>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</si>
  <si>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</si>
  <si>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</si>
  <si>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</si>
  <si>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</si>
  <si>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</si>
  <si>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</si>
  <si>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</si>
  <si>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</si>
  <si>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</si>
  <si>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</si>
  <si>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</si>
  <si>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</si>
  <si>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</si>
  <si>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</si>
  <si>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</si>
  <si>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</si>
  <si>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</si>
  <si>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</si>
  <si>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</si>
  <si>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</si>
  <si>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</si>
  <si>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</si>
  <si>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</si>
  <si>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</si>
  <si>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</si>
  <si>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</si>
  <si>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</si>
  <si>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</si>
  <si>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</si>
  <si>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</si>
  <si>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</si>
  <si>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</si>
  <si>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</si>
  <si>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</si>
  <si>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</si>
  <si>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</si>
  <si>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</si>
  <si>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</si>
  <si>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</si>
  <si>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</si>
  <si>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</si>
  <si>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</si>
  <si>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</si>
  <si>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</si>
  <si>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</si>
  <si>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</si>
  <si>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</si>
  <si>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</si>
  <si>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</si>
  <si>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</si>
  <si>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</si>
  <si>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</si>
  <si>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</si>
  <si>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</si>
  <si>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</si>
  <si>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</si>
  <si>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</si>
  <si>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</si>
  <si>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</si>
  <si>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</si>
  <si>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</si>
  <si>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</si>
  <si>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</si>
  <si>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</si>
  <si>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</si>
  <si>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</si>
  <si>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</si>
  <si>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</si>
  <si>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</si>
  <si>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</si>
  <si>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</si>
  <si>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</si>
  <si>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</si>
  <si>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</si>
  <si>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</si>
  <si>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</si>
  <si>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</si>
  <si>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</si>
  <si>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</si>
  <si>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</si>
  <si>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</si>
  <si>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</si>
  <si>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</si>
  <si>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</si>
  <si>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</si>
  <si>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</si>
  <si>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</si>
  <si>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</si>
  <si>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</si>
  <si>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</si>
  <si>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</si>
  <si>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</si>
  <si>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</si>
  <si>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</si>
  <si>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</si>
  <si>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</si>
  <si>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</si>
  <si>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</si>
  <si>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</si>
  <si>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</si>
  <si>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</si>
  <si>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</si>
  <si>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</si>
  <si>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</si>
  <si>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</si>
  <si>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</si>
  <si>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</si>
  <si>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</si>
  <si>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</si>
  <si>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</si>
  <si>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</si>
  <si>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</si>
  <si>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</si>
  <si>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</si>
  <si>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</si>
  <si>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</si>
  <si>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</si>
  <si>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</si>
  <si>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</si>
  <si>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</si>
  <si>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</si>
  <si>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</si>
  <si>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</si>
  <si>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</si>
  <si>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</si>
  <si>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</si>
  <si>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</si>
  <si>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</si>
  <si>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</si>
  <si>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</si>
  <si>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</si>
  <si>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</si>
  <si>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</si>
  <si>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</si>
  <si>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</si>
  <si>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</si>
  <si>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</si>
  <si>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</si>
  <si>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</si>
  <si>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</si>
  <si>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</si>
  <si>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</si>
  <si>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</si>
  <si>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</si>
  <si>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</si>
  <si>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</si>
  <si>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</si>
  <si>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</si>
  <si>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</si>
  <si>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</si>
  <si>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</si>
  <si>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</si>
  <si>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</si>
  <si>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</si>
  <si>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</si>
  <si>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</si>
  <si>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</si>
  <si>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</si>
  <si>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</si>
  <si>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</si>
  <si>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</si>
  <si>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</si>
  <si>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</si>
  <si>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</si>
  <si>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</si>
  <si>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</si>
  <si>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</si>
  <si>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</si>
  <si>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</si>
  <si>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</si>
  <si>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</si>
  <si>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</si>
  <si>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</si>
  <si>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</si>
  <si>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</si>
  <si>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</si>
  <si>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</si>
  <si>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</si>
  <si>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</si>
  <si>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</si>
  <si>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</si>
  <si>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</si>
  <si>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</si>
  <si>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</si>
  <si>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</si>
  <si>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</si>
  <si>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</si>
  <si>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</si>
  <si>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</si>
  <si>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</si>
  <si>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</si>
  <si>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</si>
  <si>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</si>
  <si>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</si>
  <si>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</si>
  <si>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</si>
  <si>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</si>
  <si>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</si>
  <si>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</si>
  <si>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</si>
  <si>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</si>
  <si>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</si>
  <si>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</si>
  <si>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</si>
  <si>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</si>
  <si>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</si>
  <si>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</si>
  <si>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</si>
  <si>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</si>
  <si>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</si>
  <si>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</si>
  <si>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</si>
  <si>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</si>
  <si>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</si>
  <si>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</si>
  <si>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</si>
  <si>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</si>
  <si>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</si>
  <si>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</si>
  <si>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</si>
  <si>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</si>
  <si>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</si>
  <si>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</si>
  <si>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</si>
  <si>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</si>
  <si>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</si>
  <si>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</si>
  <si>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</si>
  <si>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</si>
  <si>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</si>
  <si>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</si>
  <si>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</si>
  <si>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</si>
  <si>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</si>
  <si>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</si>
  <si>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</si>
  <si>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</si>
  <si>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</si>
  <si>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</si>
  <si>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</si>
  <si>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</si>
  <si>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</si>
  <si>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</si>
  <si>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</si>
  <si>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</si>
  <si>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</si>
  <si>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</si>
  <si>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</si>
  <si>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</si>
  <si>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</si>
  <si>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</si>
  <si>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</si>
  <si>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</si>
  <si>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</si>
  <si>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</si>
  <si>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</si>
  <si>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</si>
  <si>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</si>
  <si>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</si>
  <si>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</si>
  <si>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</si>
  <si>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</si>
  <si>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</si>
  <si>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</si>
  <si>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</si>
  <si>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</si>
  <si>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</si>
  <si>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</si>
  <si>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</si>
  <si>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</si>
  <si>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</si>
  <si>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</si>
  <si>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אג"ח ממשלת ישראל</t>
  </si>
  <si>
    <t>אינפיניטי השתלמות מסלול אג"ח עד 25%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</si>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</sst>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12794192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MEL\QPRO\KOPEL\&#1502;&#1511;&#1512;&#1493;\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  <sheetName val="אוצר לאתר מקרו שרון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58"/>
  <sheetViews>
    <sheetView rightToLeft="1" tabSelected="1" workbookViewId="0">
      <selection activeCell="A20" sqref="A20"/>
    </sheetView>
  </sheetViews>
  <sheetFormatPr defaultRowHeight="14.25" x14ac:dyDescent="0.2"/>
  <cols>
    <col min="1" max="1" width="36.5" customWidth="1"/>
    <col min="5" max="5" width="14.25" bestFit="1" customWidth="1"/>
  </cols>
  <sheetData>
    <row r="1" spans="1:40" ht="15.75" x14ac:dyDescent="0.25">
      <c r="A1" s="1"/>
      <c r="B1" s="2"/>
      <c r="C1" s="2"/>
      <c r="D1" s="2"/>
      <c r="E1">
        <v>715</v>
      </c>
      <c r="F1">
        <v>716</v>
      </c>
      <c r="G1">
        <v>719</v>
      </c>
      <c r="H1">
        <v>720</v>
      </c>
      <c r="I1">
        <v>721</v>
      </c>
      <c r="J1">
        <v>723</v>
      </c>
      <c r="K1">
        <v>725</v>
      </c>
      <c r="L1">
        <v>727</v>
      </c>
      <c r="M1">
        <v>730</v>
      </c>
      <c r="N1">
        <v>732</v>
      </c>
      <c r="O1">
        <v>735</v>
      </c>
      <c r="P1">
        <v>808</v>
      </c>
      <c r="Q1">
        <v>739</v>
      </c>
      <c r="R1">
        <v>740</v>
      </c>
      <c r="S1">
        <v>741</v>
      </c>
      <c r="T1">
        <v>742</v>
      </c>
      <c r="U1">
        <v>810</v>
      </c>
      <c r="V1">
        <v>744</v>
      </c>
      <c r="W1">
        <v>745</v>
      </c>
      <c r="X1">
        <v>746</v>
      </c>
      <c r="Y1">
        <v>747</v>
      </c>
      <c r="Z1">
        <v>749</v>
      </c>
      <c r="AA1">
        <v>750</v>
      </c>
      <c r="AB1">
        <v>751</v>
      </c>
      <c r="AC1">
        <v>759</v>
      </c>
      <c r="AD1">
        <v>508</v>
      </c>
      <c r="AE1">
        <v>509</v>
      </c>
      <c r="AF1">
        <v>510</v>
      </c>
      <c r="AG1">
        <v>511</v>
      </c>
      <c r="AH1">
        <v>512</v>
      </c>
      <c r="AI1">
        <v>513</v>
      </c>
      <c r="AJ1">
        <v>518</v>
      </c>
      <c r="AK1">
        <v>520</v>
      </c>
      <c r="AL1">
        <v>552</v>
      </c>
      <c r="AM1">
        <v>556</v>
      </c>
      <c r="AN1">
        <v>674</v>
      </c>
    </row>
    <row r="2" spans="1:40" x14ac:dyDescent="0.2">
      <c r="E2">
        <v>1078</v>
      </c>
      <c r="F2">
        <v>1536</v>
      </c>
      <c r="G2">
        <v>7232</v>
      </c>
      <c r="H2">
        <v>1209</v>
      </c>
      <c r="I2">
        <v>7233</v>
      </c>
      <c r="J2">
        <v>7231</v>
      </c>
      <c r="K2">
        <v>1084</v>
      </c>
      <c r="L2">
        <v>1537</v>
      </c>
      <c r="M2">
        <v>1210</v>
      </c>
      <c r="N2">
        <v>11957</v>
      </c>
      <c r="O2">
        <v>2254</v>
      </c>
      <c r="P2">
        <v>13229</v>
      </c>
      <c r="Q2">
        <v>9638</v>
      </c>
      <c r="R2">
        <v>9639</v>
      </c>
      <c r="S2">
        <v>11407</v>
      </c>
      <c r="T2">
        <v>12540</v>
      </c>
      <c r="U2">
        <v>13228</v>
      </c>
      <c r="V2">
        <v>11374</v>
      </c>
      <c r="W2">
        <v>11373</v>
      </c>
      <c r="X2">
        <v>11372</v>
      </c>
      <c r="Y2">
        <v>11914</v>
      </c>
      <c r="Z2">
        <v>1095</v>
      </c>
      <c r="AA2">
        <v>1211</v>
      </c>
      <c r="AB2">
        <v>1539</v>
      </c>
      <c r="AC2">
        <v>295</v>
      </c>
      <c r="AD2">
        <v>14919</v>
      </c>
      <c r="AE2">
        <v>14920</v>
      </c>
      <c r="AF2">
        <v>14921</v>
      </c>
      <c r="AG2">
        <v>14922</v>
      </c>
      <c r="AH2">
        <v>14923</v>
      </c>
      <c r="AI2">
        <v>14924</v>
      </c>
      <c r="AJ2">
        <v>14331</v>
      </c>
      <c r="AK2">
        <v>14332</v>
      </c>
      <c r="AL2">
        <v>15396</v>
      </c>
      <c r="AM2">
        <v>15423</v>
      </c>
      <c r="AN2">
        <v>15418</v>
      </c>
    </row>
    <row r="3" spans="1:40" ht="15.75" x14ac:dyDescent="0.25">
      <c r="A3" s="3">
        <v>46174</v>
      </c>
      <c r="B3" s="2"/>
      <c r="C3" s="2"/>
      <c r="D3" s="2"/>
      <c r="E3" s="9" t="s">
        <v>614</v>
      </c>
      <c r="F3" s="9" t="s">
        <v>615</v>
      </c>
      <c r="G3" s="9" t="s">
        <v>616</v>
      </c>
      <c r="H3" s="9" t="s">
        <v>617</v>
      </c>
      <c r="I3" s="9" t="s">
        <v>618</v>
      </c>
      <c r="J3" s="9" t="s">
        <v>619</v>
      </c>
      <c r="K3" s="9" t="s">
        <v>620</v>
      </c>
      <c r="L3" s="9" t="s">
        <v>621</v>
      </c>
      <c r="M3" s="9" t="s">
        <v>622</v>
      </c>
      <c r="N3" s="9" t="s">
        <v>623</v>
      </c>
      <c r="O3" s="9" t="s">
        <v>624</v>
      </c>
      <c r="P3" s="9" t="s">
        <v>625</v>
      </c>
      <c r="Q3" s="9" t="s">
        <v>626</v>
      </c>
      <c r="R3" s="9" t="s">
        <v>627</v>
      </c>
      <c r="S3" s="9" t="s">
        <v>628</v>
      </c>
      <c r="T3" s="9" t="s">
        <v>629</v>
      </c>
      <c r="U3" s="9" t="s">
        <v>630</v>
      </c>
      <c r="V3" s="9" t="s">
        <v>631</v>
      </c>
      <c r="W3" s="9" t="s">
        <v>632</v>
      </c>
      <c r="X3" s="9" t="s">
        <v>633</v>
      </c>
      <c r="Y3" s="9" t="s">
        <v>634</v>
      </c>
      <c r="Z3" s="9" t="s">
        <v>635</v>
      </c>
      <c r="AA3" s="9" t="s">
        <v>636</v>
      </c>
      <c r="AB3" s="9" t="s">
        <v>637</v>
      </c>
      <c r="AC3" s="9" t="s">
        <v>638</v>
      </c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</row>
    <row r="4" spans="1:40" ht="15.75" x14ac:dyDescent="0.25">
      <c r="A4" s="4"/>
      <c r="B4" s="5"/>
      <c r="C4" s="5"/>
      <c r="D4" s="6" t="s">
        <v>0</v>
      </c>
    </row>
    <row r="5" spans="1:40" ht="15.75" x14ac:dyDescent="0.25">
      <c r="A5" s="5" t="s">
        <v>1</v>
      </c>
      <c r="B5" s="5" t="s">
        <v>2</v>
      </c>
      <c r="C5" s="7">
        <v>1</v>
      </c>
      <c r="D5" s="7">
        <v>1</v>
      </c>
      <c r="E5">
        <v>3033.5079999999998</v>
      </c>
      <c r="F5">
        <v>15379.302</v>
      </c>
      <c r="G5">
        <v>11240.067999999999</v>
      </c>
      <c r="H5">
        <v>278.32299999999998</v>
      </c>
      <c r="I5">
        <v>7393.0609999999997</v>
      </c>
      <c r="J5">
        <v>1926.2739999999999</v>
      </c>
      <c r="K5">
        <v>2989.181</v>
      </c>
      <c r="L5">
        <v>31024.845000000001</v>
      </c>
      <c r="M5">
        <v>1045.9469999999999</v>
      </c>
      <c r="N5">
        <v>1892.8689999999999</v>
      </c>
      <c r="O5">
        <v>2445.5219999999999</v>
      </c>
      <c r="P5">
        <v>7654.2139999999999</v>
      </c>
      <c r="Q5">
        <v>1035.4570000000001</v>
      </c>
      <c r="R5">
        <v>1331.9449999999999</v>
      </c>
      <c r="S5">
        <v>9922.7960000000003</v>
      </c>
      <c r="T5">
        <v>1648.4849999999999</v>
      </c>
      <c r="U5">
        <v>613.35</v>
      </c>
      <c r="V5">
        <v>9258.3169999999991</v>
      </c>
      <c r="W5">
        <v>11790.357</v>
      </c>
      <c r="X5">
        <v>788.65599999999995</v>
      </c>
      <c r="Y5">
        <v>5686.1859999999997</v>
      </c>
      <c r="Z5">
        <v>467.38</v>
      </c>
      <c r="AA5">
        <v>49.686999999999998</v>
      </c>
      <c r="AB5">
        <v>3338.1480000000001</v>
      </c>
      <c r="AC5">
        <v>992.024</v>
      </c>
      <c r="AD5">
        <v>536.01400000000001</v>
      </c>
      <c r="AE5">
        <v>325.60500000000002</v>
      </c>
      <c r="AF5">
        <v>651.36300000000006</v>
      </c>
      <c r="AG5">
        <v>939.53800000000001</v>
      </c>
      <c r="AH5">
        <v>590.60799999999995</v>
      </c>
      <c r="AI5">
        <v>566.327</v>
      </c>
      <c r="AJ5">
        <v>1813.848</v>
      </c>
      <c r="AK5">
        <v>122.976</v>
      </c>
      <c r="AL5">
        <v>895.13400000000001</v>
      </c>
      <c r="AM5">
        <v>917.39700000000005</v>
      </c>
      <c r="AN5">
        <v>213.32599999999999</v>
      </c>
    </row>
    <row r="6" spans="1:40" ht="15.75" x14ac:dyDescent="0.25">
      <c r="A6" s="5" t="s">
        <v>3</v>
      </c>
      <c r="B6" s="5" t="s">
        <v>4</v>
      </c>
      <c r="C6" s="7">
        <v>1</v>
      </c>
      <c r="D6" s="7">
        <v>1</v>
      </c>
      <c r="E6">
        <v>192.63499999999999</v>
      </c>
      <c r="F6">
        <v>142.6</v>
      </c>
      <c r="G6">
        <v>735.05700000000002</v>
      </c>
      <c r="H6">
        <v>0.496</v>
      </c>
      <c r="I6">
        <v>492.976</v>
      </c>
      <c r="J6">
        <v>211.61500000000001</v>
      </c>
      <c r="K6">
        <v>515.55499999999995</v>
      </c>
      <c r="L6">
        <v>1954.662</v>
      </c>
      <c r="M6">
        <v>19.338999999999999</v>
      </c>
      <c r="N6">
        <v>125.251</v>
      </c>
      <c r="O6">
        <v>96.498000000000005</v>
      </c>
      <c r="P6">
        <v>583.67999999999995</v>
      </c>
      <c r="Q6">
        <v>320.31700000000001</v>
      </c>
      <c r="R6">
        <v>133.292</v>
      </c>
      <c r="S6">
        <v>549.88499999999999</v>
      </c>
      <c r="T6">
        <v>958.48299999999995</v>
      </c>
      <c r="U6">
        <v>18.213999999999999</v>
      </c>
      <c r="V6">
        <v>778.56799999999998</v>
      </c>
      <c r="W6">
        <v>869.31</v>
      </c>
      <c r="X6">
        <v>30.128</v>
      </c>
      <c r="Y6">
        <v>466.92</v>
      </c>
      <c r="Z6">
        <v>3.1659999999999999</v>
      </c>
      <c r="AA6">
        <v>75.930999999999997</v>
      </c>
      <c r="AB6">
        <v>1491.9880000000001</v>
      </c>
      <c r="AC6">
        <v>2277.3919999999998</v>
      </c>
      <c r="AD6">
        <v>13.811999999999999</v>
      </c>
      <c r="AE6">
        <v>19.876000000000001</v>
      </c>
      <c r="AF6">
        <v>76.909000000000006</v>
      </c>
      <c r="AG6">
        <v>27.001999999999999</v>
      </c>
      <c r="AH6">
        <v>289.952</v>
      </c>
      <c r="AI6">
        <v>44.43</v>
      </c>
      <c r="AJ6">
        <v>18.773</v>
      </c>
      <c r="AK6">
        <v>15.054</v>
      </c>
      <c r="AL6">
        <v>166.90700000000001</v>
      </c>
      <c r="AM6">
        <v>55.13</v>
      </c>
      <c r="AN6">
        <v>11.781000000000001</v>
      </c>
    </row>
    <row r="7" spans="1:40" ht="15.75" x14ac:dyDescent="0.25">
      <c r="A7" s="5" t="s">
        <v>5</v>
      </c>
      <c r="B7" s="5" t="s">
        <v>6</v>
      </c>
      <c r="C7" s="7">
        <v>1</v>
      </c>
      <c r="D7" s="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</row>
    <row r="8" spans="1:40" ht="15.75" x14ac:dyDescent="0.25">
      <c r="A8" s="5" t="s">
        <v>7</v>
      </c>
      <c r="B8" s="5" t="s">
        <v>8</v>
      </c>
      <c r="C8" s="7">
        <v>1</v>
      </c>
      <c r="D8" s="7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</row>
    <row r="9" spans="1:40" ht="15.75" x14ac:dyDescent="0.25">
      <c r="A9" s="5" t="s">
        <v>9</v>
      </c>
      <c r="B9" s="5" t="s">
        <v>10</v>
      </c>
      <c r="C9" s="7">
        <v>1</v>
      </c>
      <c r="D9" s="7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</row>
    <row r="10" spans="1:40" ht="15.75" x14ac:dyDescent="0.25">
      <c r="A10" s="5" t="s">
        <v>11</v>
      </c>
      <c r="B10" s="5" t="s">
        <v>12</v>
      </c>
      <c r="C10" s="7">
        <v>1</v>
      </c>
      <c r="D10" s="7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</row>
    <row r="11" spans="1:40" ht="15.75" x14ac:dyDescent="0.25">
      <c r="A11" s="5" t="s">
        <v>13</v>
      </c>
      <c r="B11" s="5" t="s">
        <v>14</v>
      </c>
      <c r="C11" s="7">
        <v>1</v>
      </c>
      <c r="D11" s="7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</row>
    <row r="12" spans="1:40" ht="15.75" x14ac:dyDescent="0.25">
      <c r="A12" s="5" t="s">
        <v>3</v>
      </c>
      <c r="B12" s="5" t="s">
        <v>15</v>
      </c>
      <c r="C12" s="7">
        <v>1</v>
      </c>
      <c r="D12" s="7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</row>
    <row r="13" spans="1:40" ht="15.75" x14ac:dyDescent="0.25">
      <c r="A13" s="5" t="s">
        <v>16</v>
      </c>
      <c r="B13" s="5" t="s">
        <v>17</v>
      </c>
      <c r="C13" s="7">
        <v>1</v>
      </c>
      <c r="D13" s="7">
        <v>1</v>
      </c>
      <c r="E13">
        <v>0</v>
      </c>
      <c r="F13">
        <v>45389.856</v>
      </c>
      <c r="G13">
        <v>45.99</v>
      </c>
      <c r="H13">
        <v>0</v>
      </c>
      <c r="I13">
        <v>0</v>
      </c>
      <c r="J13">
        <v>9.1959999999999997</v>
      </c>
      <c r="K13">
        <v>0</v>
      </c>
      <c r="L13">
        <v>54916.430999999997</v>
      </c>
      <c r="M13">
        <v>0</v>
      </c>
      <c r="N13">
        <v>0</v>
      </c>
      <c r="O13">
        <v>0</v>
      </c>
      <c r="P13">
        <v>104.55500000000001</v>
      </c>
      <c r="Q13">
        <v>13.816000000000001</v>
      </c>
      <c r="R13">
        <v>0</v>
      </c>
      <c r="S13">
        <v>3823.8009999999999</v>
      </c>
      <c r="T13">
        <v>7058.41</v>
      </c>
      <c r="U13">
        <v>0</v>
      </c>
      <c r="V13">
        <v>73.582999999999998</v>
      </c>
      <c r="W13">
        <v>3654.8159999999998</v>
      </c>
      <c r="X13">
        <v>4.62</v>
      </c>
      <c r="Y13">
        <v>42462.499000000003</v>
      </c>
      <c r="Z13">
        <v>0</v>
      </c>
      <c r="AA13">
        <v>10.993</v>
      </c>
      <c r="AB13">
        <v>0</v>
      </c>
      <c r="AC13">
        <v>0</v>
      </c>
      <c r="AD13">
        <v>947.66600000000005</v>
      </c>
      <c r="AE13">
        <v>1055.9069999999999</v>
      </c>
      <c r="AF13">
        <v>1072.2639999999999</v>
      </c>
      <c r="AG13">
        <v>3395.3110000000001</v>
      </c>
      <c r="AH13">
        <v>707.69200000000001</v>
      </c>
      <c r="AI13">
        <v>461.34199999999998</v>
      </c>
      <c r="AJ13">
        <v>0</v>
      </c>
      <c r="AK13">
        <v>0</v>
      </c>
      <c r="AL13">
        <v>1540.5</v>
      </c>
      <c r="AM13">
        <v>763.47799999999995</v>
      </c>
      <c r="AN13">
        <v>0</v>
      </c>
    </row>
    <row r="14" spans="1:40" ht="15.75" x14ac:dyDescent="0.25">
      <c r="A14" s="5" t="s">
        <v>18</v>
      </c>
      <c r="B14" s="5" t="s">
        <v>19</v>
      </c>
      <c r="C14" s="7">
        <v>2</v>
      </c>
      <c r="D14" s="7">
        <v>2</v>
      </c>
      <c r="E14">
        <v>13740.460999999999</v>
      </c>
      <c r="F14">
        <v>0</v>
      </c>
      <c r="G14">
        <v>55755.582999999999</v>
      </c>
      <c r="H14">
        <v>10127.902</v>
      </c>
      <c r="I14">
        <v>48744.74</v>
      </c>
      <c r="J14">
        <v>13737.866</v>
      </c>
      <c r="K14">
        <v>28636.241999999998</v>
      </c>
      <c r="L14">
        <v>0</v>
      </c>
      <c r="M14">
        <v>17557.22</v>
      </c>
      <c r="N14">
        <v>15200.934999999999</v>
      </c>
      <c r="O14">
        <v>0</v>
      </c>
      <c r="P14">
        <v>38864.180999999997</v>
      </c>
      <c r="Q14">
        <v>14318.828</v>
      </c>
      <c r="R14">
        <v>10611.791999999999</v>
      </c>
      <c r="S14">
        <v>0</v>
      </c>
      <c r="T14">
        <v>0</v>
      </c>
      <c r="U14">
        <v>0</v>
      </c>
      <c r="V14">
        <v>77238.516000000003</v>
      </c>
      <c r="W14">
        <v>0</v>
      </c>
      <c r="X14">
        <v>2516.9229999999998</v>
      </c>
      <c r="Y14">
        <v>0</v>
      </c>
      <c r="Z14">
        <v>3078.2779999999998</v>
      </c>
      <c r="AA14">
        <v>0</v>
      </c>
      <c r="AB14">
        <v>29332.017</v>
      </c>
      <c r="AC14">
        <v>9822.9249999999993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</row>
    <row r="15" spans="1:40" ht="15.75" x14ac:dyDescent="0.25">
      <c r="A15" s="5" t="s">
        <v>20</v>
      </c>
      <c r="B15" s="5" t="s">
        <v>21</v>
      </c>
      <c r="C15" s="7">
        <v>2</v>
      </c>
      <c r="D15" s="7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2752.1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</row>
    <row r="16" spans="1:40" ht="15.75" x14ac:dyDescent="0.25">
      <c r="A16" s="5" t="s">
        <v>22</v>
      </c>
      <c r="B16" s="5" t="s">
        <v>23</v>
      </c>
      <c r="C16" s="7">
        <v>2</v>
      </c>
      <c r="D16" s="7">
        <v>2</v>
      </c>
      <c r="E16">
        <v>37669.966</v>
      </c>
      <c r="F16">
        <v>0</v>
      </c>
      <c r="G16">
        <v>85495.684999999998</v>
      </c>
      <c r="H16">
        <v>12733.558000000001</v>
      </c>
      <c r="I16">
        <v>57720.002</v>
      </c>
      <c r="J16">
        <v>19616.758999999998</v>
      </c>
      <c r="K16">
        <v>33653.165999999997</v>
      </c>
      <c r="L16">
        <v>0</v>
      </c>
      <c r="M16">
        <v>24251.564999999999</v>
      </c>
      <c r="N16">
        <v>20830.508000000002</v>
      </c>
      <c r="O16">
        <v>0</v>
      </c>
      <c r="P16">
        <v>48932.195</v>
      </c>
      <c r="Q16">
        <v>19577.072</v>
      </c>
      <c r="R16">
        <v>13276.486999999999</v>
      </c>
      <c r="S16">
        <v>0</v>
      </c>
      <c r="T16">
        <v>0</v>
      </c>
      <c r="U16">
        <v>0</v>
      </c>
      <c r="V16">
        <v>112082.73699999999</v>
      </c>
      <c r="W16">
        <v>0</v>
      </c>
      <c r="X16">
        <v>2620.4670000000001</v>
      </c>
      <c r="Y16">
        <v>0</v>
      </c>
      <c r="Z16">
        <v>4508.009</v>
      </c>
      <c r="AA16">
        <v>0</v>
      </c>
      <c r="AB16">
        <v>45095.544999999998</v>
      </c>
      <c r="AC16">
        <v>20618.687999999998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</row>
    <row r="17" spans="1:40" ht="15.75" x14ac:dyDescent="0.25">
      <c r="A17" s="5" t="s">
        <v>24</v>
      </c>
      <c r="B17" s="5" t="s">
        <v>25</v>
      </c>
      <c r="C17" s="7">
        <v>2</v>
      </c>
      <c r="D17" s="7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</row>
    <row r="18" spans="1:40" ht="15.75" x14ac:dyDescent="0.25">
      <c r="A18" s="5" t="s">
        <v>26</v>
      </c>
      <c r="B18" s="5" t="s">
        <v>27</v>
      </c>
      <c r="C18" s="7">
        <v>2</v>
      </c>
      <c r="D18" s="7">
        <v>2</v>
      </c>
      <c r="E18">
        <v>0</v>
      </c>
      <c r="F18">
        <v>66063.596000000005</v>
      </c>
      <c r="G18">
        <v>146.64099999999999</v>
      </c>
      <c r="H18">
        <v>0</v>
      </c>
      <c r="I18">
        <v>1559.2349999999999</v>
      </c>
      <c r="J18">
        <v>0</v>
      </c>
      <c r="K18">
        <v>8.9999999999999993E-3</v>
      </c>
      <c r="L18">
        <v>85009.025999999998</v>
      </c>
      <c r="M18">
        <v>0</v>
      </c>
      <c r="N18">
        <v>0</v>
      </c>
      <c r="O18">
        <v>0</v>
      </c>
      <c r="P18">
        <v>4831.6930000000002</v>
      </c>
      <c r="Q18">
        <v>0</v>
      </c>
      <c r="R18">
        <v>0</v>
      </c>
      <c r="S18">
        <v>13242.196</v>
      </c>
      <c r="T18">
        <v>6165.6679999999997</v>
      </c>
      <c r="U18">
        <v>0</v>
      </c>
      <c r="V18">
        <v>17102.806</v>
      </c>
      <c r="W18">
        <v>5971.29</v>
      </c>
      <c r="X18">
        <v>388.59100000000001</v>
      </c>
      <c r="Y18">
        <v>64201.218999999997</v>
      </c>
      <c r="Z18">
        <v>0</v>
      </c>
      <c r="AA18">
        <v>0</v>
      </c>
      <c r="AB18">
        <v>3263.7</v>
      </c>
      <c r="AC18">
        <v>0</v>
      </c>
      <c r="AD18">
        <v>1200.644</v>
      </c>
      <c r="AE18">
        <v>1948.7260000000001</v>
      </c>
      <c r="AF18">
        <v>1733.885</v>
      </c>
      <c r="AG18">
        <v>2813.4969999999998</v>
      </c>
      <c r="AH18">
        <v>624.10699999999997</v>
      </c>
      <c r="AI18">
        <v>657.29899999999998</v>
      </c>
      <c r="AJ18">
        <v>0</v>
      </c>
      <c r="AK18">
        <v>0</v>
      </c>
      <c r="AL18">
        <v>1179.634</v>
      </c>
      <c r="AM18">
        <v>985.54399999999998</v>
      </c>
      <c r="AN18">
        <v>0</v>
      </c>
    </row>
    <row r="19" spans="1:40" ht="15.75" x14ac:dyDescent="0.25">
      <c r="A19" s="5" t="s">
        <v>28</v>
      </c>
      <c r="B19" s="5" t="s">
        <v>29</v>
      </c>
      <c r="C19" s="7">
        <v>6</v>
      </c>
      <c r="D19" s="7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</row>
    <row r="20" spans="1:40" ht="15.75" x14ac:dyDescent="0.25">
      <c r="A20" s="5" t="s">
        <v>30</v>
      </c>
      <c r="B20" s="5" t="s">
        <v>31</v>
      </c>
      <c r="C20" s="7">
        <v>5</v>
      </c>
      <c r="D20" s="7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</row>
    <row r="21" spans="1:40" ht="15.75" x14ac:dyDescent="0.25">
      <c r="A21" s="5" t="s">
        <v>32</v>
      </c>
      <c r="B21" s="5" t="s">
        <v>33</v>
      </c>
      <c r="C21" s="7">
        <v>2</v>
      </c>
      <c r="D21" s="7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</row>
    <row r="22" spans="1:40" ht="15.75" x14ac:dyDescent="0.25">
      <c r="A22" s="5" t="s">
        <v>34</v>
      </c>
      <c r="B22" s="5" t="s">
        <v>35</v>
      </c>
      <c r="C22" s="7">
        <v>2</v>
      </c>
      <c r="D22" s="7">
        <v>2</v>
      </c>
      <c r="E22">
        <v>0</v>
      </c>
      <c r="F22">
        <v>21080.806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37102.408000000003</v>
      </c>
      <c r="U22">
        <v>0</v>
      </c>
      <c r="V22">
        <v>5309.8779999999997</v>
      </c>
      <c r="W22">
        <v>0</v>
      </c>
      <c r="X22">
        <v>245.518</v>
      </c>
      <c r="Y22">
        <v>196866.37299999999</v>
      </c>
      <c r="Z22">
        <v>0</v>
      </c>
      <c r="AA22">
        <v>0</v>
      </c>
      <c r="AB22">
        <v>0</v>
      </c>
      <c r="AC22">
        <v>0</v>
      </c>
      <c r="AD22">
        <v>4773.6260000000002</v>
      </c>
      <c r="AE22">
        <v>5493.3190000000004</v>
      </c>
      <c r="AF22">
        <v>4060.08</v>
      </c>
      <c r="AG22">
        <v>12370.29</v>
      </c>
      <c r="AH22">
        <v>4849.21</v>
      </c>
      <c r="AI22">
        <v>1694.0719999999999</v>
      </c>
      <c r="AJ22">
        <v>0</v>
      </c>
      <c r="AK22">
        <v>0</v>
      </c>
      <c r="AL22">
        <v>8784.3989999999994</v>
      </c>
      <c r="AM22">
        <v>2683.3209999999999</v>
      </c>
      <c r="AN22">
        <v>0</v>
      </c>
    </row>
    <row r="23" spans="1:40" ht="15.75" x14ac:dyDescent="0.25">
      <c r="A23" s="5" t="s">
        <v>36</v>
      </c>
      <c r="B23" s="5" t="s">
        <v>37</v>
      </c>
      <c r="C23" s="7">
        <v>6</v>
      </c>
      <c r="D23" s="7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</row>
    <row r="24" spans="1:40" ht="15.75" x14ac:dyDescent="0.25">
      <c r="A24" s="5" t="s">
        <v>38</v>
      </c>
      <c r="B24" s="5" t="s">
        <v>39</v>
      </c>
      <c r="C24" s="7">
        <v>6</v>
      </c>
      <c r="D24" s="7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</row>
    <row r="25" spans="1:40" ht="15.75" x14ac:dyDescent="0.25">
      <c r="A25" s="5" t="s">
        <v>40</v>
      </c>
      <c r="B25" s="5" t="s">
        <v>41</v>
      </c>
      <c r="C25" s="7">
        <v>6</v>
      </c>
      <c r="D25" s="7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</row>
    <row r="26" spans="1:40" ht="15.75" x14ac:dyDescent="0.25">
      <c r="A26" s="5" t="s">
        <v>42</v>
      </c>
      <c r="B26" s="5" t="s">
        <v>43</v>
      </c>
      <c r="C26" s="7">
        <v>6</v>
      </c>
      <c r="D26" s="7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</row>
    <row r="27" spans="1:40" ht="15.75" x14ac:dyDescent="0.25">
      <c r="A27" s="5" t="s">
        <v>44</v>
      </c>
      <c r="B27" s="5" t="s">
        <v>45</v>
      </c>
      <c r="C27" s="7">
        <v>6</v>
      </c>
      <c r="D27" s="7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</row>
    <row r="28" spans="1:40" ht="15.75" x14ac:dyDescent="0.25">
      <c r="A28" s="5" t="s">
        <v>46</v>
      </c>
      <c r="B28" s="5" t="s">
        <v>47</v>
      </c>
      <c r="C28" s="7">
        <v>6</v>
      </c>
      <c r="D28" s="7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</row>
    <row r="29" spans="1:40" ht="15.75" x14ac:dyDescent="0.25">
      <c r="A29" s="5" t="s">
        <v>48</v>
      </c>
      <c r="B29" s="5" t="s">
        <v>49</v>
      </c>
      <c r="C29" s="7">
        <v>6</v>
      </c>
      <c r="D29" s="7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</row>
    <row r="30" spans="1:40" ht="15.75" x14ac:dyDescent="0.25">
      <c r="A30" s="5" t="s">
        <v>50</v>
      </c>
      <c r="B30" s="5" t="s">
        <v>51</v>
      </c>
      <c r="C30" s="7">
        <v>6</v>
      </c>
      <c r="D30" s="7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</row>
    <row r="31" spans="1:40" ht="15.75" x14ac:dyDescent="0.25">
      <c r="A31" s="5" t="s">
        <v>52</v>
      </c>
      <c r="B31" s="5" t="s">
        <v>53</v>
      </c>
      <c r="C31" s="7">
        <v>6</v>
      </c>
      <c r="D31" s="7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</row>
    <row r="32" spans="1:40" ht="15.75" x14ac:dyDescent="0.25">
      <c r="A32" s="5" t="s">
        <v>54</v>
      </c>
      <c r="B32" s="5" t="s">
        <v>55</v>
      </c>
      <c r="C32" s="7">
        <v>6</v>
      </c>
      <c r="D32" s="7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</row>
    <row r="33" spans="1:40" ht="15.75" x14ac:dyDescent="0.25">
      <c r="A33" s="5" t="s">
        <v>56</v>
      </c>
      <c r="B33" s="5" t="s">
        <v>57</v>
      </c>
      <c r="C33" s="7">
        <v>6</v>
      </c>
      <c r="D33" s="7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</row>
    <row r="34" spans="1:40" ht="15.75" x14ac:dyDescent="0.25">
      <c r="A34" s="5" t="s">
        <v>58</v>
      </c>
      <c r="B34" s="5" t="s">
        <v>59</v>
      </c>
      <c r="C34" s="7">
        <v>6</v>
      </c>
      <c r="D34" s="7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</row>
    <row r="35" spans="1:40" ht="15.75" x14ac:dyDescent="0.25">
      <c r="A35" s="5" t="s">
        <v>60</v>
      </c>
      <c r="B35" s="5" t="s">
        <v>61</v>
      </c>
      <c r="C35" s="7">
        <v>6</v>
      </c>
      <c r="D35" s="7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</row>
    <row r="36" spans="1:40" ht="15.75" x14ac:dyDescent="0.25">
      <c r="A36" s="5" t="s">
        <v>62</v>
      </c>
      <c r="B36" s="5" t="s">
        <v>63</v>
      </c>
      <c r="C36" s="7">
        <v>6</v>
      </c>
      <c r="D36" s="7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</row>
    <row r="37" spans="1:40" ht="15.75" x14ac:dyDescent="0.25">
      <c r="A37" s="5" t="s">
        <v>64</v>
      </c>
      <c r="B37" s="5" t="s">
        <v>65</v>
      </c>
      <c r="C37" s="7">
        <v>6</v>
      </c>
      <c r="D37" s="7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</row>
    <row r="38" spans="1:40" ht="15.75" x14ac:dyDescent="0.25">
      <c r="A38" s="5" t="s">
        <v>66</v>
      </c>
      <c r="B38" s="5" t="s">
        <v>67</v>
      </c>
      <c r="C38" s="7">
        <v>6</v>
      </c>
      <c r="D38" s="7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</row>
    <row r="39" spans="1:40" ht="15.75" x14ac:dyDescent="0.25">
      <c r="A39" s="5" t="s">
        <v>68</v>
      </c>
      <c r="B39" s="5" t="s">
        <v>69</v>
      </c>
      <c r="C39" s="7">
        <v>6</v>
      </c>
      <c r="D39" s="7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</row>
    <row r="40" spans="1:40" ht="15.75" x14ac:dyDescent="0.25">
      <c r="A40" s="5" t="s">
        <v>70</v>
      </c>
      <c r="B40" s="5" t="s">
        <v>71</v>
      </c>
      <c r="C40" s="7">
        <v>6</v>
      </c>
      <c r="D40" s="7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</row>
    <row r="41" spans="1:40" ht="15.75" x14ac:dyDescent="0.25">
      <c r="A41" s="5" t="s">
        <v>72</v>
      </c>
      <c r="B41" s="5" t="s">
        <v>73</v>
      </c>
      <c r="C41" s="7">
        <v>6</v>
      </c>
      <c r="D41" s="7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 spans="1:40" ht="15.75" x14ac:dyDescent="0.25">
      <c r="A42" s="5" t="s">
        <v>74</v>
      </c>
      <c r="B42" s="5" t="s">
        <v>75</v>
      </c>
      <c r="C42" s="7">
        <v>6</v>
      </c>
      <c r="D42" s="7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</row>
    <row r="43" spans="1:40" ht="15.75" x14ac:dyDescent="0.25">
      <c r="A43" s="5" t="s">
        <v>76</v>
      </c>
      <c r="B43" s="5" t="s">
        <v>77</v>
      </c>
      <c r="C43" s="7">
        <v>6</v>
      </c>
      <c r="D43" s="7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</row>
    <row r="44" spans="1:40" ht="15.75" x14ac:dyDescent="0.25">
      <c r="A44" s="5" t="s">
        <v>78</v>
      </c>
      <c r="B44" s="5" t="s">
        <v>79</v>
      </c>
      <c r="C44" s="7">
        <v>6</v>
      </c>
      <c r="D44" s="7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 spans="1:40" ht="15.75" x14ac:dyDescent="0.25">
      <c r="A45" s="5" t="s">
        <v>80</v>
      </c>
      <c r="B45" s="5" t="s">
        <v>81</v>
      </c>
      <c r="C45" s="7">
        <v>6</v>
      </c>
      <c r="D45" s="7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</row>
    <row r="46" spans="1:40" ht="15.75" x14ac:dyDescent="0.25">
      <c r="A46" s="5" t="s">
        <v>82</v>
      </c>
      <c r="B46" s="5" t="s">
        <v>83</v>
      </c>
      <c r="C46" s="7">
        <v>6</v>
      </c>
      <c r="D46" s="7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</row>
    <row r="47" spans="1:40" ht="15.75" x14ac:dyDescent="0.25">
      <c r="A47" s="5" t="s">
        <v>84</v>
      </c>
      <c r="B47" s="5" t="s">
        <v>85</v>
      </c>
      <c r="C47" s="7">
        <v>6</v>
      </c>
      <c r="D47" s="7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</row>
    <row r="48" spans="1:40" ht="15.75" x14ac:dyDescent="0.25">
      <c r="A48" s="5" t="s">
        <v>86</v>
      </c>
      <c r="B48" s="5" t="s">
        <v>87</v>
      </c>
      <c r="C48" s="7">
        <v>6</v>
      </c>
      <c r="D48" s="7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</row>
    <row r="49" spans="1:40" ht="15.75" x14ac:dyDescent="0.25">
      <c r="A49" s="5" t="s">
        <v>88</v>
      </c>
      <c r="B49" s="5" t="s">
        <v>89</v>
      </c>
      <c r="C49" s="7">
        <v>6</v>
      </c>
      <c r="D49" s="7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</row>
    <row r="50" spans="1:40" ht="15.75" x14ac:dyDescent="0.25">
      <c r="A50" s="5" t="s">
        <v>90</v>
      </c>
      <c r="B50" s="5" t="s">
        <v>91</v>
      </c>
      <c r="C50" s="7">
        <v>6</v>
      </c>
      <c r="D50" s="7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</row>
    <row r="51" spans="1:40" ht="15.75" x14ac:dyDescent="0.25">
      <c r="A51" s="5" t="s">
        <v>92</v>
      </c>
      <c r="B51" s="5" t="s">
        <v>93</v>
      </c>
      <c r="C51" s="7">
        <v>6</v>
      </c>
      <c r="D51" s="7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</row>
    <row r="52" spans="1:40" ht="15.75" x14ac:dyDescent="0.25">
      <c r="A52" s="5" t="s">
        <v>94</v>
      </c>
      <c r="B52" s="5" t="s">
        <v>95</v>
      </c>
      <c r="C52" s="7">
        <v>6</v>
      </c>
      <c r="D52" s="7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</row>
    <row r="53" spans="1:40" ht="15.75" x14ac:dyDescent="0.25">
      <c r="A53" s="5" t="s">
        <v>96</v>
      </c>
      <c r="B53" s="5" t="s">
        <v>97</v>
      </c>
      <c r="C53" s="7">
        <v>6</v>
      </c>
      <c r="D53" s="7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</row>
    <row r="54" spans="1:40" ht="15.75" x14ac:dyDescent="0.25">
      <c r="A54" s="5" t="s">
        <v>98</v>
      </c>
      <c r="B54" s="5" t="s">
        <v>99</v>
      </c>
      <c r="C54" s="7">
        <v>6</v>
      </c>
      <c r="D54" s="7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</row>
    <row r="55" spans="1:40" ht="15.75" x14ac:dyDescent="0.25">
      <c r="A55" s="5" t="s">
        <v>100</v>
      </c>
      <c r="B55" s="5" t="s">
        <v>101</v>
      </c>
      <c r="C55" s="7">
        <v>6</v>
      </c>
      <c r="D55" s="7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</row>
    <row r="56" spans="1:40" ht="15.75" x14ac:dyDescent="0.25">
      <c r="A56" s="5" t="s">
        <v>102</v>
      </c>
      <c r="B56" s="5" t="s">
        <v>103</v>
      </c>
      <c r="C56" s="7">
        <v>6</v>
      </c>
      <c r="D56" s="7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</row>
    <row r="57" spans="1:40" ht="15.75" x14ac:dyDescent="0.25">
      <c r="A57" s="5" t="s">
        <v>104</v>
      </c>
      <c r="B57" s="5" t="s">
        <v>105</v>
      </c>
      <c r="C57" s="7">
        <v>6</v>
      </c>
      <c r="D57" s="7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 spans="1:40" ht="15.75" x14ac:dyDescent="0.25">
      <c r="A58" s="5" t="s">
        <v>106</v>
      </c>
      <c r="B58" s="5" t="s">
        <v>107</v>
      </c>
      <c r="C58" s="7">
        <v>6</v>
      </c>
      <c r="D58" s="7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</row>
    <row r="59" spans="1:40" ht="15.75" x14ac:dyDescent="0.25">
      <c r="A59" s="5" t="s">
        <v>108</v>
      </c>
      <c r="B59" s="5" t="s">
        <v>109</v>
      </c>
      <c r="C59" s="7">
        <v>6</v>
      </c>
      <c r="D59" s="7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</row>
    <row r="60" spans="1:40" ht="15.75" x14ac:dyDescent="0.25">
      <c r="A60" s="5" t="s">
        <v>110</v>
      </c>
      <c r="B60" s="5" t="s">
        <v>111</v>
      </c>
      <c r="C60" s="7">
        <v>3</v>
      </c>
      <c r="D60" s="7">
        <v>3</v>
      </c>
      <c r="E60">
        <v>21864.187000000002</v>
      </c>
      <c r="F60">
        <v>0</v>
      </c>
      <c r="G60">
        <v>40661.286</v>
      </c>
      <c r="H60">
        <v>376.94600000000003</v>
      </c>
      <c r="I60">
        <v>34194.927000000003</v>
      </c>
      <c r="J60">
        <v>8316.5380000000005</v>
      </c>
      <c r="K60">
        <v>18942.003000000001</v>
      </c>
      <c r="L60">
        <v>0</v>
      </c>
      <c r="M60">
        <v>910.75099999999998</v>
      </c>
      <c r="N60">
        <v>7934.2020000000002</v>
      </c>
      <c r="O60">
        <v>0</v>
      </c>
      <c r="P60">
        <v>26748.491999999998</v>
      </c>
      <c r="Q60">
        <v>11760.491</v>
      </c>
      <c r="R60">
        <v>5062.8549999999996</v>
      </c>
      <c r="S60">
        <v>0</v>
      </c>
      <c r="T60">
        <v>0</v>
      </c>
      <c r="U60">
        <v>0</v>
      </c>
      <c r="V60">
        <v>41537.813999999998</v>
      </c>
      <c r="W60">
        <v>0</v>
      </c>
      <c r="X60">
        <v>1538.4929999999999</v>
      </c>
      <c r="Y60">
        <v>0</v>
      </c>
      <c r="Z60">
        <v>1352.0050000000001</v>
      </c>
      <c r="AA60">
        <v>0</v>
      </c>
      <c r="AB60">
        <v>24450.346000000001</v>
      </c>
      <c r="AC60">
        <v>9860.31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</row>
    <row r="61" spans="1:40" ht="15.75" x14ac:dyDescent="0.25">
      <c r="A61" s="5" t="s">
        <v>112</v>
      </c>
      <c r="B61" s="5" t="s">
        <v>113</v>
      </c>
      <c r="C61" s="7">
        <v>3</v>
      </c>
      <c r="D61" s="7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7.7240000000000002</v>
      </c>
      <c r="S61">
        <v>0</v>
      </c>
      <c r="T61">
        <v>0</v>
      </c>
      <c r="U61">
        <v>0</v>
      </c>
      <c r="V61">
        <v>41.192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</row>
    <row r="62" spans="1:40" ht="15.75" x14ac:dyDescent="0.25">
      <c r="A62" s="5" t="s">
        <v>114</v>
      </c>
      <c r="B62" s="5" t="s">
        <v>115</v>
      </c>
      <c r="C62" s="7">
        <v>3</v>
      </c>
      <c r="D62" s="7">
        <v>3</v>
      </c>
      <c r="E62">
        <v>10931.893</v>
      </c>
      <c r="F62">
        <v>0</v>
      </c>
      <c r="G62">
        <v>22626.449000000001</v>
      </c>
      <c r="H62">
        <v>355.66399999999999</v>
      </c>
      <c r="I62">
        <v>20505.928</v>
      </c>
      <c r="J62">
        <v>8395.9599999999991</v>
      </c>
      <c r="K62">
        <v>17315.231</v>
      </c>
      <c r="L62">
        <v>0</v>
      </c>
      <c r="M62">
        <v>90.48</v>
      </c>
      <c r="N62">
        <v>5232.9759999999997</v>
      </c>
      <c r="O62">
        <v>0</v>
      </c>
      <c r="P62">
        <v>25584.17</v>
      </c>
      <c r="Q62">
        <v>7836.3879999999999</v>
      </c>
      <c r="R62">
        <v>3951.5410000000002</v>
      </c>
      <c r="S62">
        <v>0</v>
      </c>
      <c r="T62">
        <v>0</v>
      </c>
      <c r="U62">
        <v>0</v>
      </c>
      <c r="V62">
        <v>29920.395</v>
      </c>
      <c r="W62">
        <v>0</v>
      </c>
      <c r="X62">
        <v>1144.2349999999999</v>
      </c>
      <c r="Y62">
        <v>0</v>
      </c>
      <c r="Z62">
        <v>1376.242</v>
      </c>
      <c r="AA62">
        <v>0</v>
      </c>
      <c r="AB62">
        <v>21257.742999999999</v>
      </c>
      <c r="AC62">
        <v>6112.732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</row>
    <row r="63" spans="1:40" ht="15.75" x14ac:dyDescent="0.25">
      <c r="A63" s="5" t="s">
        <v>116</v>
      </c>
      <c r="B63" s="5" t="s">
        <v>117</v>
      </c>
      <c r="C63" s="7">
        <v>3</v>
      </c>
      <c r="D63" s="7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</row>
    <row r="64" spans="1:40" ht="15.75" x14ac:dyDescent="0.25">
      <c r="A64" s="5" t="s">
        <v>118</v>
      </c>
      <c r="B64" s="5" t="s">
        <v>119</v>
      </c>
      <c r="C64" s="7">
        <v>3</v>
      </c>
      <c r="D64" s="7">
        <v>3</v>
      </c>
      <c r="E64">
        <v>5400.8019999999997</v>
      </c>
      <c r="F64">
        <v>0</v>
      </c>
      <c r="G64">
        <v>5009.7759999999998</v>
      </c>
      <c r="H64">
        <v>0</v>
      </c>
      <c r="I64">
        <v>4995.6220000000003</v>
      </c>
      <c r="J64">
        <v>2142.2959999999998</v>
      </c>
      <c r="K64">
        <v>8040.1790000000001</v>
      </c>
      <c r="L64">
        <v>0</v>
      </c>
      <c r="M64">
        <v>0</v>
      </c>
      <c r="N64">
        <v>542.06700000000001</v>
      </c>
      <c r="O64">
        <v>0</v>
      </c>
      <c r="P64">
        <v>5949.7290000000003</v>
      </c>
      <c r="Q64">
        <v>3671.7240000000002</v>
      </c>
      <c r="R64">
        <v>1171.2190000000001</v>
      </c>
      <c r="S64">
        <v>0</v>
      </c>
      <c r="T64">
        <v>0</v>
      </c>
      <c r="U64">
        <v>0</v>
      </c>
      <c r="V64">
        <v>13221.023999999999</v>
      </c>
      <c r="W64">
        <v>0</v>
      </c>
      <c r="X64">
        <v>393.89600000000002</v>
      </c>
      <c r="Y64">
        <v>0</v>
      </c>
      <c r="Z64">
        <v>735.72400000000005</v>
      </c>
      <c r="AA64">
        <v>0</v>
      </c>
      <c r="AB64">
        <v>2119.9699999999998</v>
      </c>
      <c r="AC64">
        <v>4736.3779999999997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</row>
    <row r="65" spans="1:40" ht="15.75" x14ac:dyDescent="0.25">
      <c r="A65" s="5" t="s">
        <v>120</v>
      </c>
      <c r="B65" s="5" t="s">
        <v>121</v>
      </c>
      <c r="C65" s="7">
        <v>3</v>
      </c>
      <c r="D65" s="7">
        <v>3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</row>
    <row r="66" spans="1:40" ht="15.75" x14ac:dyDescent="0.25">
      <c r="A66" s="5" t="s">
        <v>122</v>
      </c>
      <c r="B66" s="5" t="s">
        <v>123</v>
      </c>
      <c r="C66" s="7">
        <v>3</v>
      </c>
      <c r="D66" s="7">
        <v>3</v>
      </c>
      <c r="E66">
        <v>8471.3780000000006</v>
      </c>
      <c r="F66">
        <v>0</v>
      </c>
      <c r="G66">
        <v>28695.255000000001</v>
      </c>
      <c r="H66">
        <v>119.19799999999999</v>
      </c>
      <c r="I66">
        <v>17613.882000000001</v>
      </c>
      <c r="J66">
        <v>6385.7939999999999</v>
      </c>
      <c r="K66">
        <v>13153.007</v>
      </c>
      <c r="L66">
        <v>0</v>
      </c>
      <c r="M66">
        <v>1093.326</v>
      </c>
      <c r="N66">
        <v>5457.6760000000004</v>
      </c>
      <c r="O66">
        <v>0</v>
      </c>
      <c r="P66">
        <v>20797.882000000001</v>
      </c>
      <c r="Q66">
        <v>5521.7030000000004</v>
      </c>
      <c r="R66">
        <v>3176.97</v>
      </c>
      <c r="S66">
        <v>0</v>
      </c>
      <c r="T66">
        <v>0</v>
      </c>
      <c r="U66">
        <v>0</v>
      </c>
      <c r="V66">
        <v>15271.64</v>
      </c>
      <c r="W66">
        <v>0</v>
      </c>
      <c r="X66">
        <v>917.48599999999999</v>
      </c>
      <c r="Y66">
        <v>0</v>
      </c>
      <c r="Z66">
        <v>1151.27</v>
      </c>
      <c r="AA66">
        <v>0</v>
      </c>
      <c r="AB66">
        <v>7401.8969999999999</v>
      </c>
      <c r="AC66">
        <v>6281.7640000000001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</row>
    <row r="67" spans="1:40" ht="15.75" x14ac:dyDescent="0.25">
      <c r="A67" s="5" t="s">
        <v>124</v>
      </c>
      <c r="B67" s="5" t="s">
        <v>125</v>
      </c>
      <c r="C67" s="7">
        <v>3</v>
      </c>
      <c r="D67" s="7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 spans="1:40" ht="15.75" x14ac:dyDescent="0.25">
      <c r="A68" s="5" t="s">
        <v>126</v>
      </c>
      <c r="B68" s="5" t="s">
        <v>127</v>
      </c>
      <c r="C68" s="7">
        <v>3</v>
      </c>
      <c r="D68" s="7">
        <v>3</v>
      </c>
      <c r="E68">
        <v>613.31200000000001</v>
      </c>
      <c r="F68">
        <v>0</v>
      </c>
      <c r="G68">
        <v>1361.6</v>
      </c>
      <c r="H68">
        <v>0</v>
      </c>
      <c r="I68">
        <v>1336.144</v>
      </c>
      <c r="J68">
        <v>810.44799999999998</v>
      </c>
      <c r="K68">
        <v>0</v>
      </c>
      <c r="L68">
        <v>0</v>
      </c>
      <c r="M68">
        <v>0</v>
      </c>
      <c r="N68">
        <v>328.56</v>
      </c>
      <c r="O68">
        <v>0</v>
      </c>
      <c r="P68">
        <v>818.73599999999999</v>
      </c>
      <c r="Q68">
        <v>473.6</v>
      </c>
      <c r="R68">
        <v>171.68</v>
      </c>
      <c r="S68">
        <v>0</v>
      </c>
      <c r="T68">
        <v>0</v>
      </c>
      <c r="U68">
        <v>0</v>
      </c>
      <c r="V68">
        <v>0</v>
      </c>
      <c r="W68">
        <v>0</v>
      </c>
      <c r="X68">
        <v>47.094000000000001</v>
      </c>
      <c r="Y68">
        <v>0</v>
      </c>
      <c r="Z68">
        <v>169.756</v>
      </c>
      <c r="AA68">
        <v>0</v>
      </c>
      <c r="AB68">
        <v>0</v>
      </c>
      <c r="AC68">
        <v>1158.83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</row>
    <row r="69" spans="1:40" ht="15.75" x14ac:dyDescent="0.25">
      <c r="A69" s="5" t="s">
        <v>128</v>
      </c>
      <c r="B69" s="5" t="s">
        <v>129</v>
      </c>
      <c r="C69" s="7">
        <v>3</v>
      </c>
      <c r="D69" s="7">
        <v>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</row>
    <row r="70" spans="1:40" ht="15.75" x14ac:dyDescent="0.25">
      <c r="A70" s="5" t="s">
        <v>130</v>
      </c>
      <c r="B70" s="5" t="s">
        <v>131</v>
      </c>
      <c r="C70" s="7">
        <v>3</v>
      </c>
      <c r="D70" s="7">
        <v>3</v>
      </c>
      <c r="E70">
        <v>0</v>
      </c>
      <c r="F70">
        <v>0</v>
      </c>
      <c r="G70">
        <v>0</v>
      </c>
      <c r="H70">
        <v>0</v>
      </c>
      <c r="I70">
        <v>535.14800000000002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43.564999999999998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</row>
    <row r="71" spans="1:40" ht="15.75" x14ac:dyDescent="0.25">
      <c r="A71" s="5" t="s">
        <v>132</v>
      </c>
      <c r="B71" s="5" t="s">
        <v>133</v>
      </c>
      <c r="C71" s="7">
        <v>3</v>
      </c>
      <c r="D71" s="7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</row>
    <row r="72" spans="1:40" ht="15.75" x14ac:dyDescent="0.25">
      <c r="A72" s="5" t="s">
        <v>134</v>
      </c>
      <c r="B72" s="5" t="s">
        <v>135</v>
      </c>
      <c r="C72" s="7">
        <v>6</v>
      </c>
      <c r="D72" s="7">
        <v>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723.77300000000002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</row>
    <row r="73" spans="1:40" ht="15.75" x14ac:dyDescent="0.25">
      <c r="A73" s="5" t="s">
        <v>136</v>
      </c>
      <c r="B73" s="5" t="s">
        <v>137</v>
      </c>
      <c r="C73" s="7">
        <v>6</v>
      </c>
      <c r="D73" s="7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</row>
    <row r="74" spans="1:40" ht="15.75" x14ac:dyDescent="0.25">
      <c r="A74" s="5" t="s">
        <v>138</v>
      </c>
      <c r="B74" s="5" t="s">
        <v>139</v>
      </c>
      <c r="C74" s="7">
        <v>6</v>
      </c>
      <c r="D74" s="7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</row>
    <row r="75" spans="1:40" ht="15.75" x14ac:dyDescent="0.25">
      <c r="A75" s="5" t="s">
        <v>140</v>
      </c>
      <c r="B75" s="5" t="s">
        <v>141</v>
      </c>
      <c r="C75" s="7">
        <v>6</v>
      </c>
      <c r="D75" s="7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</row>
    <row r="76" spans="1:40" ht="15.75" x14ac:dyDescent="0.25">
      <c r="A76" s="5" t="s">
        <v>142</v>
      </c>
      <c r="B76" s="5" t="s">
        <v>143</v>
      </c>
      <c r="C76" s="7">
        <v>6</v>
      </c>
      <c r="D76" s="7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</row>
    <row r="77" spans="1:40" ht="15.75" x14ac:dyDescent="0.25">
      <c r="A77" s="5" t="s">
        <v>144</v>
      </c>
      <c r="B77" s="5" t="s">
        <v>145</v>
      </c>
      <c r="C77" s="7">
        <v>6</v>
      </c>
      <c r="D77" s="7">
        <v>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</row>
    <row r="78" spans="1:40" ht="15.75" x14ac:dyDescent="0.25">
      <c r="A78" s="5" t="s">
        <v>146</v>
      </c>
      <c r="B78" s="5" t="s">
        <v>147</v>
      </c>
      <c r="C78" s="7">
        <v>6</v>
      </c>
      <c r="D78" s="7">
        <v>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</row>
    <row r="79" spans="1:40" ht="15.75" x14ac:dyDescent="0.25">
      <c r="A79" s="5" t="s">
        <v>148</v>
      </c>
      <c r="B79" s="5" t="s">
        <v>149</v>
      </c>
      <c r="C79" s="7">
        <v>6</v>
      </c>
      <c r="D79" s="7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</row>
    <row r="80" spans="1:40" ht="15.75" x14ac:dyDescent="0.25">
      <c r="A80" s="5" t="s">
        <v>150</v>
      </c>
      <c r="B80" s="5" t="s">
        <v>151</v>
      </c>
      <c r="C80" s="7">
        <v>6</v>
      </c>
      <c r="D80" s="7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</row>
    <row r="81" spans="1:40" ht="15.75" x14ac:dyDescent="0.25">
      <c r="A81" s="5" t="s">
        <v>152</v>
      </c>
      <c r="B81" s="5" t="s">
        <v>153</v>
      </c>
      <c r="C81" s="7">
        <v>6</v>
      </c>
      <c r="D81" s="7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</row>
    <row r="82" spans="1:40" ht="15.75" x14ac:dyDescent="0.25">
      <c r="A82" s="5" t="s">
        <v>154</v>
      </c>
      <c r="B82" s="5" t="s">
        <v>155</v>
      </c>
      <c r="C82" s="7">
        <v>6</v>
      </c>
      <c r="D82" s="7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</row>
    <row r="83" spans="1:40" ht="15.75" x14ac:dyDescent="0.25">
      <c r="A83" s="5" t="s">
        <v>156</v>
      </c>
      <c r="B83" s="5" t="s">
        <v>157</v>
      </c>
      <c r="C83" s="7">
        <v>6</v>
      </c>
      <c r="D83" s="7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</row>
    <row r="84" spans="1:40" ht="15.75" x14ac:dyDescent="0.25">
      <c r="A84" s="5" t="s">
        <v>158</v>
      </c>
      <c r="B84" s="5" t="s">
        <v>159</v>
      </c>
      <c r="C84" s="7">
        <v>6</v>
      </c>
      <c r="D84" s="7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</row>
    <row r="85" spans="1:40" ht="15.75" x14ac:dyDescent="0.25">
      <c r="A85" s="5" t="s">
        <v>160</v>
      </c>
      <c r="B85" s="5" t="s">
        <v>161</v>
      </c>
      <c r="C85" s="7">
        <v>6</v>
      </c>
      <c r="D85" s="7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</row>
    <row r="86" spans="1:40" ht="15.75" x14ac:dyDescent="0.25">
      <c r="A86" s="5" t="s">
        <v>162</v>
      </c>
      <c r="B86" s="5" t="s">
        <v>163</v>
      </c>
      <c r="C86" s="7">
        <v>6</v>
      </c>
      <c r="D86" s="7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</row>
    <row r="87" spans="1:40" ht="15.75" x14ac:dyDescent="0.25">
      <c r="A87" s="5" t="s">
        <v>164</v>
      </c>
      <c r="B87" s="5" t="s">
        <v>165</v>
      </c>
      <c r="C87" s="7">
        <v>6</v>
      </c>
      <c r="D87" s="7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</row>
    <row r="88" spans="1:40" ht="15.75" x14ac:dyDescent="0.25">
      <c r="A88" s="5" t="s">
        <v>166</v>
      </c>
      <c r="B88" s="5" t="s">
        <v>167</v>
      </c>
      <c r="C88" s="7">
        <v>3</v>
      </c>
      <c r="D88" s="7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</row>
    <row r="89" spans="1:40" ht="15.75" x14ac:dyDescent="0.25">
      <c r="A89" s="5" t="s">
        <v>168</v>
      </c>
      <c r="B89" s="5" t="s">
        <v>169</v>
      </c>
      <c r="C89" s="7">
        <v>3</v>
      </c>
      <c r="D89" s="7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</row>
    <row r="90" spans="1:40" ht="15.75" x14ac:dyDescent="0.25">
      <c r="A90" s="5" t="s">
        <v>170</v>
      </c>
      <c r="B90" s="5" t="s">
        <v>171</v>
      </c>
      <c r="C90" s="7">
        <v>3</v>
      </c>
      <c r="D90" s="7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</row>
    <row r="91" spans="1:40" ht="15.75" x14ac:dyDescent="0.25">
      <c r="A91" s="5" t="s">
        <v>172</v>
      </c>
      <c r="B91" s="5" t="s">
        <v>173</v>
      </c>
      <c r="C91" s="7">
        <v>3</v>
      </c>
      <c r="D91" s="7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</row>
    <row r="92" spans="1:40" ht="15.75" x14ac:dyDescent="0.25">
      <c r="A92" s="5" t="s">
        <v>174</v>
      </c>
      <c r="B92" s="5" t="s">
        <v>175</v>
      </c>
      <c r="C92" s="7">
        <v>3</v>
      </c>
      <c r="D92" s="7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</row>
    <row r="93" spans="1:40" ht="15.75" x14ac:dyDescent="0.25">
      <c r="A93" s="5" t="s">
        <v>176</v>
      </c>
      <c r="B93" s="5" t="s">
        <v>177</v>
      </c>
      <c r="C93" s="7">
        <v>3</v>
      </c>
      <c r="D93" s="7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</row>
    <row r="94" spans="1:40" ht="15.75" x14ac:dyDescent="0.25">
      <c r="A94" s="5" t="s">
        <v>178</v>
      </c>
      <c r="B94" s="5" t="s">
        <v>179</v>
      </c>
      <c r="C94" s="7">
        <v>6</v>
      </c>
      <c r="D94" s="7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</row>
    <row r="95" spans="1:40" ht="15.75" x14ac:dyDescent="0.25">
      <c r="A95" s="5" t="s">
        <v>180</v>
      </c>
      <c r="B95" s="5" t="s">
        <v>181</v>
      </c>
      <c r="C95" s="7">
        <v>6</v>
      </c>
      <c r="D95" s="7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</row>
    <row r="96" spans="1:40" ht="15.75" x14ac:dyDescent="0.25">
      <c r="A96" s="5" t="s">
        <v>182</v>
      </c>
      <c r="B96" s="5" t="s">
        <v>183</v>
      </c>
      <c r="C96" s="7">
        <v>6</v>
      </c>
      <c r="D96" s="7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</row>
    <row r="97" spans="1:40" ht="15.75" x14ac:dyDescent="0.25">
      <c r="A97" s="5" t="s">
        <v>184</v>
      </c>
      <c r="B97" s="5" t="s">
        <v>185</v>
      </c>
      <c r="C97" s="7">
        <v>6</v>
      </c>
      <c r="D97" s="7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</row>
    <row r="98" spans="1:40" ht="15.75" x14ac:dyDescent="0.25">
      <c r="A98" s="5" t="s">
        <v>186</v>
      </c>
      <c r="B98" s="5" t="s">
        <v>187</v>
      </c>
      <c r="C98" s="7">
        <v>6</v>
      </c>
      <c r="D98" s="7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</row>
    <row r="99" spans="1:40" ht="15.75" x14ac:dyDescent="0.25">
      <c r="A99" s="5" t="s">
        <v>188</v>
      </c>
      <c r="B99" s="5" t="s">
        <v>189</v>
      </c>
      <c r="C99" s="7">
        <v>6</v>
      </c>
      <c r="D99" s="7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</row>
    <row r="100" spans="1:40" ht="15.75" x14ac:dyDescent="0.25">
      <c r="A100" s="5" t="s">
        <v>190</v>
      </c>
      <c r="B100" s="5" t="s">
        <v>191</v>
      </c>
      <c r="C100" s="7">
        <v>6</v>
      </c>
      <c r="D100" s="7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</row>
    <row r="101" spans="1:40" ht="15.75" x14ac:dyDescent="0.25">
      <c r="A101" s="5" t="s">
        <v>192</v>
      </c>
      <c r="B101" s="5" t="s">
        <v>193</v>
      </c>
      <c r="C101" s="7">
        <v>6</v>
      </c>
      <c r="D101" s="7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</row>
    <row r="102" spans="1:40" ht="15.75" x14ac:dyDescent="0.25">
      <c r="A102" s="5" t="s">
        <v>194</v>
      </c>
      <c r="B102" s="5" t="s">
        <v>195</v>
      </c>
      <c r="C102" s="7">
        <v>4</v>
      </c>
      <c r="D102" s="7">
        <v>4</v>
      </c>
      <c r="E102">
        <v>1136.1410000000001</v>
      </c>
      <c r="F102">
        <v>185783.74100000001</v>
      </c>
      <c r="G102">
        <v>85059.987999999998</v>
      </c>
      <c r="H102">
        <v>0</v>
      </c>
      <c r="I102">
        <v>31629.671999999999</v>
      </c>
      <c r="J102">
        <v>24754.181</v>
      </c>
      <c r="K102">
        <v>557.54</v>
      </c>
      <c r="L102">
        <v>264819.66100000002</v>
      </c>
      <c r="M102">
        <v>0</v>
      </c>
      <c r="N102">
        <v>6999.0550000000003</v>
      </c>
      <c r="O102">
        <v>84903.38</v>
      </c>
      <c r="P102">
        <v>62128.923000000003</v>
      </c>
      <c r="Q102">
        <v>24036.656999999999</v>
      </c>
      <c r="R102">
        <v>5230.6040000000003</v>
      </c>
      <c r="S102">
        <v>90688.047000000006</v>
      </c>
      <c r="T102">
        <v>0</v>
      </c>
      <c r="U102">
        <v>0</v>
      </c>
      <c r="V102">
        <v>53168.461000000003</v>
      </c>
      <c r="W102">
        <v>134580.174</v>
      </c>
      <c r="X102">
        <v>3774.4090000000001</v>
      </c>
      <c r="Y102">
        <v>0</v>
      </c>
      <c r="Z102">
        <v>247.74100000000001</v>
      </c>
      <c r="AA102">
        <v>1910.55</v>
      </c>
      <c r="AB102">
        <v>27246.760999999999</v>
      </c>
      <c r="AC102">
        <v>15609.367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42717.536</v>
      </c>
      <c r="AK102">
        <v>0</v>
      </c>
      <c r="AL102">
        <v>0</v>
      </c>
      <c r="AM102">
        <v>0</v>
      </c>
      <c r="AN102">
        <v>21505.210999999999</v>
      </c>
    </row>
    <row r="103" spans="1:40" ht="15.75" x14ac:dyDescent="0.25">
      <c r="A103" s="5" t="s">
        <v>196</v>
      </c>
      <c r="B103" s="5" t="s">
        <v>197</v>
      </c>
      <c r="C103" s="7">
        <v>4</v>
      </c>
      <c r="D103" s="7">
        <v>4</v>
      </c>
      <c r="E103">
        <v>263.67</v>
      </c>
      <c r="F103">
        <v>59993.616000000002</v>
      </c>
      <c r="G103">
        <v>25520.722000000002</v>
      </c>
      <c r="H103">
        <v>0</v>
      </c>
      <c r="I103">
        <v>12373.337</v>
      </c>
      <c r="J103">
        <v>7950.7349999999997</v>
      </c>
      <c r="K103">
        <v>0</v>
      </c>
      <c r="L103">
        <v>70657.671000000002</v>
      </c>
      <c r="M103">
        <v>0</v>
      </c>
      <c r="N103">
        <v>1872.713</v>
      </c>
      <c r="O103">
        <v>24871.782999999999</v>
      </c>
      <c r="P103">
        <v>16364.218999999999</v>
      </c>
      <c r="Q103">
        <v>8566.9689999999991</v>
      </c>
      <c r="R103">
        <v>935.423</v>
      </c>
      <c r="S103">
        <v>20543.986000000001</v>
      </c>
      <c r="T103">
        <v>0</v>
      </c>
      <c r="U103">
        <v>0</v>
      </c>
      <c r="V103">
        <v>12478.441999999999</v>
      </c>
      <c r="W103">
        <v>25582.665000000001</v>
      </c>
      <c r="X103">
        <v>989.63900000000001</v>
      </c>
      <c r="Y103">
        <v>0</v>
      </c>
      <c r="Z103">
        <v>148.74</v>
      </c>
      <c r="AA103">
        <v>572.17700000000002</v>
      </c>
      <c r="AB103">
        <v>9916.3510000000006</v>
      </c>
      <c r="AC103">
        <v>8359.5869999999995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13452.03</v>
      </c>
      <c r="AK103">
        <v>0</v>
      </c>
      <c r="AL103">
        <v>0</v>
      </c>
      <c r="AM103">
        <v>0</v>
      </c>
      <c r="AN103">
        <v>6394.08</v>
      </c>
    </row>
    <row r="104" spans="1:40" ht="15.75" x14ac:dyDescent="0.25">
      <c r="A104" s="5" t="s">
        <v>198</v>
      </c>
      <c r="B104" s="5" t="s">
        <v>199</v>
      </c>
      <c r="C104" s="7">
        <v>4</v>
      </c>
      <c r="D104" s="7">
        <v>4</v>
      </c>
      <c r="E104">
        <v>811.44</v>
      </c>
      <c r="F104">
        <v>8424.8909999999996</v>
      </c>
      <c r="G104">
        <v>5868.902</v>
      </c>
      <c r="H104">
        <v>0</v>
      </c>
      <c r="I104">
        <v>1341.2940000000001</v>
      </c>
      <c r="J104">
        <v>2949.5160000000001</v>
      </c>
      <c r="K104">
        <v>546.76199999999994</v>
      </c>
      <c r="L104">
        <v>15847.691999999999</v>
      </c>
      <c r="M104">
        <v>0</v>
      </c>
      <c r="N104">
        <v>121.151</v>
      </c>
      <c r="O104">
        <v>10506.277</v>
      </c>
      <c r="P104">
        <v>5913.0619999999999</v>
      </c>
      <c r="Q104">
        <v>2223.9810000000002</v>
      </c>
      <c r="R104">
        <v>453.298</v>
      </c>
      <c r="S104">
        <v>7616.3819999999996</v>
      </c>
      <c r="T104">
        <v>0</v>
      </c>
      <c r="U104">
        <v>0</v>
      </c>
      <c r="V104">
        <v>2059.2289999999998</v>
      </c>
      <c r="W104">
        <v>20672.404999999999</v>
      </c>
      <c r="X104">
        <v>464.96100000000001</v>
      </c>
      <c r="Y104">
        <v>0</v>
      </c>
      <c r="Z104">
        <v>0</v>
      </c>
      <c r="AA104">
        <v>340.03500000000003</v>
      </c>
      <c r="AB104">
        <v>0</v>
      </c>
      <c r="AC104">
        <v>2718.6210000000001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5602.326</v>
      </c>
      <c r="AK104">
        <v>0</v>
      </c>
      <c r="AL104">
        <v>0</v>
      </c>
      <c r="AM104">
        <v>0</v>
      </c>
      <c r="AN104">
        <v>3674.223</v>
      </c>
    </row>
    <row r="105" spans="1:40" ht="15.75" x14ac:dyDescent="0.25">
      <c r="A105" s="5" t="s">
        <v>200</v>
      </c>
      <c r="B105" s="5" t="s">
        <v>201</v>
      </c>
      <c r="C105" s="7">
        <v>4</v>
      </c>
      <c r="D105" s="7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 spans="1:40" ht="15.75" x14ac:dyDescent="0.25">
      <c r="A106" s="5" t="s">
        <v>202</v>
      </c>
      <c r="B106" s="5" t="s">
        <v>203</v>
      </c>
      <c r="C106" s="7">
        <v>4</v>
      </c>
      <c r="D106" s="7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</row>
    <row r="107" spans="1:40" ht="15.75" x14ac:dyDescent="0.25">
      <c r="A107" s="5" t="s">
        <v>204</v>
      </c>
      <c r="B107" s="5" t="s">
        <v>205</v>
      </c>
      <c r="C107" s="7">
        <v>4</v>
      </c>
      <c r="D107" s="7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</row>
    <row r="108" spans="1:40" ht="15.75" x14ac:dyDescent="0.25">
      <c r="A108" s="5" t="s">
        <v>206</v>
      </c>
      <c r="B108" s="5" t="s">
        <v>207</v>
      </c>
      <c r="C108" s="7">
        <v>6</v>
      </c>
      <c r="D108" s="7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 spans="1:40" ht="15.75" x14ac:dyDescent="0.25">
      <c r="A109" s="5" t="s">
        <v>208</v>
      </c>
      <c r="B109" s="5" t="s">
        <v>209</v>
      </c>
      <c r="C109" s="7">
        <v>4</v>
      </c>
      <c r="D109" s="7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827.33600000000001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</row>
    <row r="110" spans="1:40" ht="15.75" x14ac:dyDescent="0.25">
      <c r="A110" s="5" t="s">
        <v>210</v>
      </c>
      <c r="B110" s="5" t="s">
        <v>211</v>
      </c>
      <c r="C110" s="7">
        <v>4</v>
      </c>
      <c r="D110" s="7">
        <v>4</v>
      </c>
      <c r="E110">
        <v>0</v>
      </c>
      <c r="F110">
        <v>26292.536</v>
      </c>
      <c r="G110">
        <v>13546.055</v>
      </c>
      <c r="H110">
        <v>0</v>
      </c>
      <c r="I110">
        <v>1863.3230000000001</v>
      </c>
      <c r="J110">
        <v>2423.1729999999998</v>
      </c>
      <c r="K110">
        <v>0</v>
      </c>
      <c r="L110">
        <v>34091.510999999999</v>
      </c>
      <c r="M110">
        <v>0</v>
      </c>
      <c r="N110">
        <v>933.97699999999998</v>
      </c>
      <c r="O110">
        <v>0</v>
      </c>
      <c r="P110">
        <v>6033.835</v>
      </c>
      <c r="Q110">
        <v>2498.59</v>
      </c>
      <c r="R110">
        <v>534.10900000000004</v>
      </c>
      <c r="S110">
        <v>8921.8529999999992</v>
      </c>
      <c r="T110">
        <v>0</v>
      </c>
      <c r="U110">
        <v>68.757999999999996</v>
      </c>
      <c r="V110">
        <v>3747.55</v>
      </c>
      <c r="W110">
        <v>15461.117</v>
      </c>
      <c r="X110">
        <v>72.382999999999996</v>
      </c>
      <c r="Y110">
        <v>0</v>
      </c>
      <c r="Z110">
        <v>0</v>
      </c>
      <c r="AA110">
        <v>504.17599999999999</v>
      </c>
      <c r="AB110">
        <v>1383.5219999999999</v>
      </c>
      <c r="AC110">
        <v>1669.287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36.189</v>
      </c>
      <c r="AL110">
        <v>0</v>
      </c>
      <c r="AM110">
        <v>0</v>
      </c>
      <c r="AN110">
        <v>0</v>
      </c>
    </row>
    <row r="111" spans="1:40" ht="15.75" x14ac:dyDescent="0.25">
      <c r="A111" s="5" t="s">
        <v>212</v>
      </c>
      <c r="B111" s="5" t="s">
        <v>213</v>
      </c>
      <c r="C111" s="7">
        <v>4</v>
      </c>
      <c r="D111" s="7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</row>
    <row r="112" spans="1:40" ht="15.75" x14ac:dyDescent="0.25">
      <c r="A112" s="5" t="s">
        <v>214</v>
      </c>
      <c r="B112" s="5" t="s">
        <v>215</v>
      </c>
      <c r="C112" s="7">
        <v>6</v>
      </c>
      <c r="D112" s="7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</row>
    <row r="113" spans="1:40" ht="15.75" x14ac:dyDescent="0.25">
      <c r="A113" s="5" t="s">
        <v>216</v>
      </c>
      <c r="B113" s="5" t="s">
        <v>217</v>
      </c>
      <c r="C113" s="7">
        <v>6</v>
      </c>
      <c r="D113" s="7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</row>
    <row r="114" spans="1:40" ht="15.75" x14ac:dyDescent="0.25">
      <c r="A114" s="5" t="s">
        <v>218</v>
      </c>
      <c r="B114" s="5" t="s">
        <v>219</v>
      </c>
      <c r="C114" s="7">
        <v>4</v>
      </c>
      <c r="D114" s="7">
        <v>4</v>
      </c>
      <c r="E114">
        <v>3332.4650000000001</v>
      </c>
      <c r="F114">
        <v>122684.2</v>
      </c>
      <c r="G114">
        <v>23594.328000000001</v>
      </c>
      <c r="H114">
        <v>0</v>
      </c>
      <c r="I114">
        <v>5458.4560000000001</v>
      </c>
      <c r="J114">
        <v>9199.9840000000004</v>
      </c>
      <c r="K114">
        <v>4241.6189999999997</v>
      </c>
      <c r="L114">
        <v>137816.201</v>
      </c>
      <c r="M114">
        <v>0</v>
      </c>
      <c r="N114">
        <v>1137.1189999999999</v>
      </c>
      <c r="O114">
        <v>99837.691999999995</v>
      </c>
      <c r="P114">
        <v>14571.17</v>
      </c>
      <c r="Q114">
        <v>5789.56</v>
      </c>
      <c r="R114">
        <v>211.94499999999999</v>
      </c>
      <c r="S114">
        <v>55132.088000000003</v>
      </c>
      <c r="T114">
        <v>0</v>
      </c>
      <c r="U114">
        <v>6148.0259999999998</v>
      </c>
      <c r="V114">
        <v>5810.2070000000003</v>
      </c>
      <c r="W114">
        <v>79948.755000000005</v>
      </c>
      <c r="X114">
        <v>422.87200000000001</v>
      </c>
      <c r="Y114">
        <v>0</v>
      </c>
      <c r="Z114">
        <v>0</v>
      </c>
      <c r="AA114">
        <v>2727.683</v>
      </c>
      <c r="AB114">
        <v>3190.59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49669.324999999997</v>
      </c>
      <c r="AK114">
        <v>2496.8020000000001</v>
      </c>
      <c r="AL114">
        <v>0</v>
      </c>
      <c r="AM114">
        <v>0</v>
      </c>
      <c r="AN114">
        <v>25256.227999999999</v>
      </c>
    </row>
    <row r="115" spans="1:40" ht="15.75" x14ac:dyDescent="0.25">
      <c r="A115" s="5" t="s">
        <v>220</v>
      </c>
      <c r="B115" s="5" t="s">
        <v>221</v>
      </c>
      <c r="C115" s="7">
        <v>4</v>
      </c>
      <c r="D115" s="7">
        <v>4</v>
      </c>
      <c r="E115">
        <v>4502.4170000000004</v>
      </c>
      <c r="F115">
        <v>226012.641</v>
      </c>
      <c r="G115">
        <v>109902.489</v>
      </c>
      <c r="H115">
        <v>0</v>
      </c>
      <c r="I115">
        <v>48484.377999999997</v>
      </c>
      <c r="J115">
        <v>42486.372000000003</v>
      </c>
      <c r="K115">
        <v>7240.3239999999996</v>
      </c>
      <c r="L115">
        <v>297868.91200000001</v>
      </c>
      <c r="M115">
        <v>0</v>
      </c>
      <c r="N115">
        <v>8003.7349999999997</v>
      </c>
      <c r="O115">
        <v>0</v>
      </c>
      <c r="P115">
        <v>59940.633000000002</v>
      </c>
      <c r="Q115">
        <v>31184.11</v>
      </c>
      <c r="R115">
        <v>6414.1679999999997</v>
      </c>
      <c r="S115">
        <v>161683.035</v>
      </c>
      <c r="T115">
        <v>45445.374000000003</v>
      </c>
      <c r="U115">
        <v>4866.8230000000003</v>
      </c>
      <c r="V115">
        <v>80423.338000000003</v>
      </c>
      <c r="W115">
        <v>240788.14799999999</v>
      </c>
      <c r="X115">
        <v>5443.4250000000002</v>
      </c>
      <c r="Y115">
        <v>351184.41899999999</v>
      </c>
      <c r="Z115">
        <v>1194.633</v>
      </c>
      <c r="AA115">
        <v>4997.098</v>
      </c>
      <c r="AB115">
        <v>49022.811999999998</v>
      </c>
      <c r="AC115">
        <v>22644.505000000001</v>
      </c>
      <c r="AD115">
        <v>21155.423999999999</v>
      </c>
      <c r="AE115">
        <v>25160.485000000001</v>
      </c>
      <c r="AF115">
        <v>10979.808999999999</v>
      </c>
      <c r="AG115">
        <v>20931.884999999998</v>
      </c>
      <c r="AH115">
        <v>16552.348000000002</v>
      </c>
      <c r="AI115">
        <v>7328.2690000000002</v>
      </c>
      <c r="AJ115">
        <v>0</v>
      </c>
      <c r="AK115">
        <v>2406.2269999999999</v>
      </c>
      <c r="AL115">
        <v>9861.0570000000007</v>
      </c>
      <c r="AM115">
        <v>5549.0569999999998</v>
      </c>
      <c r="AN115">
        <v>0</v>
      </c>
    </row>
    <row r="116" spans="1:40" ht="15.75" x14ac:dyDescent="0.25">
      <c r="A116" s="5" t="s">
        <v>222</v>
      </c>
      <c r="B116" s="5" t="s">
        <v>223</v>
      </c>
      <c r="C116" s="7">
        <v>4</v>
      </c>
      <c r="D116" s="7">
        <v>3</v>
      </c>
      <c r="E116">
        <v>5344.7709999999997</v>
      </c>
      <c r="F116">
        <v>0</v>
      </c>
      <c r="G116">
        <v>27752.782999999999</v>
      </c>
      <c r="H116">
        <v>0</v>
      </c>
      <c r="I116">
        <v>14470.433999999999</v>
      </c>
      <c r="J116">
        <v>9082.973</v>
      </c>
      <c r="K116">
        <v>4897.9719999999998</v>
      </c>
      <c r="L116">
        <v>0</v>
      </c>
      <c r="M116">
        <v>0</v>
      </c>
      <c r="N116">
        <v>12474.831</v>
      </c>
      <c r="O116">
        <v>0</v>
      </c>
      <c r="P116">
        <v>6624.3419999999996</v>
      </c>
      <c r="Q116">
        <v>9857.0480000000007</v>
      </c>
      <c r="R116">
        <v>7556.7579999999998</v>
      </c>
      <c r="S116">
        <v>0</v>
      </c>
      <c r="T116">
        <v>0</v>
      </c>
      <c r="U116">
        <v>9823.652</v>
      </c>
      <c r="V116">
        <v>87316.872000000003</v>
      </c>
      <c r="W116">
        <v>0</v>
      </c>
      <c r="X116">
        <v>1349.8689999999999</v>
      </c>
      <c r="Y116">
        <v>0</v>
      </c>
      <c r="Z116">
        <v>1974.374</v>
      </c>
      <c r="AA116">
        <v>0</v>
      </c>
      <c r="AB116">
        <v>16790.052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3510.81</v>
      </c>
      <c r="AL116">
        <v>0</v>
      </c>
      <c r="AM116">
        <v>0</v>
      </c>
      <c r="AN116">
        <v>0</v>
      </c>
    </row>
    <row r="117" spans="1:40" ht="15.75" x14ac:dyDescent="0.25">
      <c r="A117" s="5" t="s">
        <v>224</v>
      </c>
      <c r="B117" s="5" t="s">
        <v>225</v>
      </c>
      <c r="C117" s="7">
        <v>4</v>
      </c>
      <c r="D117" s="7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</row>
    <row r="118" spans="1:40" ht="15.75" x14ac:dyDescent="0.25">
      <c r="A118" s="5" t="s">
        <v>226</v>
      </c>
      <c r="B118" s="5" t="s">
        <v>227</v>
      </c>
      <c r="C118" s="7">
        <v>4</v>
      </c>
      <c r="D118" s="7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 spans="1:40" ht="15.75" x14ac:dyDescent="0.25">
      <c r="A119" s="5" t="s">
        <v>228</v>
      </c>
      <c r="B119" s="5" t="s">
        <v>229</v>
      </c>
      <c r="C119" s="7">
        <v>4</v>
      </c>
      <c r="D119" s="7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</row>
    <row r="120" spans="1:40" ht="15.75" x14ac:dyDescent="0.25">
      <c r="A120" s="5" t="s">
        <v>230</v>
      </c>
      <c r="B120" s="5" t="s">
        <v>231</v>
      </c>
      <c r="C120" s="7">
        <v>4</v>
      </c>
      <c r="D120" s="7">
        <v>4</v>
      </c>
      <c r="E120">
        <v>3009.7910000000002</v>
      </c>
      <c r="F120">
        <v>69897.044999999998</v>
      </c>
      <c r="G120">
        <v>40752.317000000003</v>
      </c>
      <c r="H120">
        <v>0</v>
      </c>
      <c r="I120">
        <v>10816.073</v>
      </c>
      <c r="J120">
        <v>8194.6620000000003</v>
      </c>
      <c r="K120">
        <v>4796.9840000000004</v>
      </c>
      <c r="L120">
        <v>97912.258000000002</v>
      </c>
      <c r="M120">
        <v>0</v>
      </c>
      <c r="N120">
        <v>3318.9169999999999</v>
      </c>
      <c r="O120">
        <v>0</v>
      </c>
      <c r="P120">
        <v>40949.737000000001</v>
      </c>
      <c r="Q120">
        <v>15760.655000000001</v>
      </c>
      <c r="R120">
        <v>1073.951</v>
      </c>
      <c r="S120">
        <v>32636.537</v>
      </c>
      <c r="T120">
        <v>0</v>
      </c>
      <c r="U120">
        <v>2552.326</v>
      </c>
      <c r="V120">
        <v>18814.34</v>
      </c>
      <c r="W120">
        <v>60690.322999999997</v>
      </c>
      <c r="X120">
        <v>1920.1220000000001</v>
      </c>
      <c r="Y120">
        <v>0</v>
      </c>
      <c r="Z120">
        <v>82.742000000000004</v>
      </c>
      <c r="AA120">
        <v>650.04</v>
      </c>
      <c r="AB120">
        <v>13276.7</v>
      </c>
      <c r="AC120">
        <v>11702.995999999999</v>
      </c>
      <c r="AD120">
        <v>2358.2539999999999</v>
      </c>
      <c r="AE120">
        <v>3059.799</v>
      </c>
      <c r="AF120">
        <v>15790.272999999999</v>
      </c>
      <c r="AG120">
        <v>0</v>
      </c>
      <c r="AH120">
        <v>2658.9160000000002</v>
      </c>
      <c r="AI120">
        <v>7308.107</v>
      </c>
      <c r="AJ120">
        <v>0</v>
      </c>
      <c r="AK120">
        <v>461.92399999999998</v>
      </c>
      <c r="AL120">
        <v>0</v>
      </c>
      <c r="AM120">
        <v>7460.1210000000001</v>
      </c>
      <c r="AN120">
        <v>0</v>
      </c>
    </row>
    <row r="121" spans="1:40" ht="15.75" x14ac:dyDescent="0.25">
      <c r="A121" s="5" t="s">
        <v>232</v>
      </c>
      <c r="B121" s="5" t="s">
        <v>233</v>
      </c>
      <c r="C121" s="7">
        <v>4</v>
      </c>
      <c r="D121" s="7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1487.9580000000001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811.80700000000002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</row>
    <row r="122" spans="1:40" ht="15.75" x14ac:dyDescent="0.25">
      <c r="A122" s="5" t="s">
        <v>234</v>
      </c>
      <c r="B122" s="5" t="s">
        <v>235</v>
      </c>
      <c r="C122" s="7">
        <v>4</v>
      </c>
      <c r="D122" s="7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</row>
    <row r="123" spans="1:40" ht="15.75" x14ac:dyDescent="0.25">
      <c r="A123" s="5" t="s">
        <v>228</v>
      </c>
      <c r="B123" s="5" t="s">
        <v>236</v>
      </c>
      <c r="C123" s="7">
        <v>4</v>
      </c>
      <c r="D123" s="7">
        <v>6</v>
      </c>
      <c r="E123">
        <v>0</v>
      </c>
      <c r="F123">
        <v>0</v>
      </c>
      <c r="G123">
        <v>998.46400000000006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567.30899999999997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63.539000000000001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</row>
    <row r="124" spans="1:40" ht="15.75" x14ac:dyDescent="0.25">
      <c r="A124" s="5" t="s">
        <v>237</v>
      </c>
      <c r="B124" s="5" t="s">
        <v>238</v>
      </c>
      <c r="C124" s="7">
        <v>4</v>
      </c>
      <c r="D124" s="7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612.34699999999998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674.7</v>
      </c>
      <c r="AL124">
        <v>0</v>
      </c>
      <c r="AM124">
        <v>0</v>
      </c>
      <c r="AN124">
        <v>0</v>
      </c>
    </row>
    <row r="125" spans="1:40" ht="15.75" x14ac:dyDescent="0.25">
      <c r="A125" s="5" t="s">
        <v>239</v>
      </c>
      <c r="B125" s="5" t="s">
        <v>240</v>
      </c>
      <c r="C125" s="7">
        <v>4</v>
      </c>
      <c r="D125" s="7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</row>
    <row r="126" spans="1:40" ht="15.75" x14ac:dyDescent="0.25">
      <c r="A126" s="5" t="s">
        <v>241</v>
      </c>
      <c r="B126" s="5" t="s">
        <v>242</v>
      </c>
      <c r="C126" s="7">
        <v>2</v>
      </c>
      <c r="D126" s="7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</row>
    <row r="127" spans="1:40" ht="15.75" x14ac:dyDescent="0.25">
      <c r="A127" s="5" t="s">
        <v>243</v>
      </c>
      <c r="B127" s="5" t="s">
        <v>244</v>
      </c>
      <c r="C127" s="7">
        <v>4</v>
      </c>
      <c r="D127" s="7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</row>
    <row r="128" spans="1:40" ht="15.75" x14ac:dyDescent="0.25">
      <c r="A128" s="5" t="s">
        <v>245</v>
      </c>
      <c r="B128" s="5" t="s">
        <v>246</v>
      </c>
      <c r="C128" s="7">
        <v>4</v>
      </c>
      <c r="D128" s="7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 spans="1:40" ht="15.75" x14ac:dyDescent="0.25">
      <c r="A129" s="5" t="s">
        <v>247</v>
      </c>
      <c r="B129" s="5" t="s">
        <v>248</v>
      </c>
      <c r="C129" s="7">
        <v>6</v>
      </c>
      <c r="D129" s="7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</row>
    <row r="130" spans="1:40" ht="15.75" x14ac:dyDescent="0.25">
      <c r="A130" s="5" t="s">
        <v>249</v>
      </c>
      <c r="B130" s="5" t="s">
        <v>250</v>
      </c>
      <c r="C130" s="7">
        <v>6</v>
      </c>
      <c r="D130" s="7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</row>
    <row r="131" spans="1:40" ht="15.75" x14ac:dyDescent="0.25">
      <c r="A131" s="5" t="s">
        <v>251</v>
      </c>
      <c r="B131" s="5" t="s">
        <v>252</v>
      </c>
      <c r="C131" s="7">
        <v>6</v>
      </c>
      <c r="D131" s="7">
        <v>6</v>
      </c>
      <c r="E131">
        <v>0</v>
      </c>
      <c r="F131">
        <v>630.86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</row>
    <row r="132" spans="1:40" ht="15.75" x14ac:dyDescent="0.25">
      <c r="A132" s="5" t="s">
        <v>253</v>
      </c>
      <c r="B132" s="5" t="s">
        <v>254</v>
      </c>
      <c r="C132" s="7">
        <v>6</v>
      </c>
      <c r="D132" s="7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</row>
    <row r="133" spans="1:40" ht="15.75" x14ac:dyDescent="0.25">
      <c r="A133" s="5" t="s">
        <v>255</v>
      </c>
      <c r="B133" s="5" t="s">
        <v>256</v>
      </c>
      <c r="C133" s="7">
        <v>6</v>
      </c>
      <c r="D133" s="7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</row>
    <row r="134" spans="1:40" ht="15.75" x14ac:dyDescent="0.25">
      <c r="A134" s="5" t="s">
        <v>257</v>
      </c>
      <c r="B134" s="5" t="s">
        <v>258</v>
      </c>
      <c r="C134" s="7">
        <v>6</v>
      </c>
      <c r="D134" s="7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</row>
    <row r="135" spans="1:40" ht="15.75" x14ac:dyDescent="0.25">
      <c r="A135" s="5" t="s">
        <v>259</v>
      </c>
      <c r="B135" s="5" t="s">
        <v>260</v>
      </c>
      <c r="C135" s="7">
        <v>6</v>
      </c>
      <c r="D135" s="7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</row>
    <row r="136" spans="1:40" ht="15.75" x14ac:dyDescent="0.25">
      <c r="A136" s="5" t="s">
        <v>261</v>
      </c>
      <c r="B136" s="5" t="s">
        <v>262</v>
      </c>
      <c r="C136" s="7">
        <v>6</v>
      </c>
      <c r="D136" s="7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</row>
    <row r="137" spans="1:40" ht="15.75" x14ac:dyDescent="0.25">
      <c r="A137" s="5" t="s">
        <v>263</v>
      </c>
      <c r="B137" s="5" t="s">
        <v>264</v>
      </c>
      <c r="C137" s="7">
        <v>4</v>
      </c>
      <c r="D137" s="7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</row>
    <row r="138" spans="1:40" ht="15.75" x14ac:dyDescent="0.25">
      <c r="A138" s="5" t="s">
        <v>265</v>
      </c>
      <c r="B138" s="5" t="s">
        <v>266</v>
      </c>
      <c r="C138" s="7">
        <v>6</v>
      </c>
      <c r="D138" s="7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</row>
    <row r="139" spans="1:40" ht="15.75" x14ac:dyDescent="0.25">
      <c r="A139" s="5" t="s">
        <v>267</v>
      </c>
      <c r="B139" s="5" t="s">
        <v>268</v>
      </c>
      <c r="C139" s="7">
        <v>4</v>
      </c>
      <c r="D139" s="7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</row>
    <row r="140" spans="1:40" ht="15.75" x14ac:dyDescent="0.25">
      <c r="A140" s="5" t="s">
        <v>269</v>
      </c>
      <c r="B140" s="5" t="s">
        <v>270</v>
      </c>
      <c r="C140" s="7">
        <v>6</v>
      </c>
      <c r="D140" s="7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</row>
    <row r="141" spans="1:40" ht="15.75" x14ac:dyDescent="0.25">
      <c r="A141" s="5" t="s">
        <v>271</v>
      </c>
      <c r="B141" s="5" t="s">
        <v>272</v>
      </c>
      <c r="C141" s="7">
        <v>4</v>
      </c>
      <c r="D141" s="7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</row>
    <row r="142" spans="1:40" ht="15.75" x14ac:dyDescent="0.25">
      <c r="A142" s="5" t="s">
        <v>273</v>
      </c>
      <c r="B142" s="5" t="s">
        <v>274</v>
      </c>
      <c r="C142" s="7">
        <v>6</v>
      </c>
      <c r="D142" s="7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 spans="1:40" ht="15.75" x14ac:dyDescent="0.25">
      <c r="A143" s="5" t="s">
        <v>275</v>
      </c>
      <c r="B143" s="5" t="s">
        <v>276</v>
      </c>
      <c r="C143" s="7">
        <v>6</v>
      </c>
      <c r="D143" s="7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 spans="1:40" ht="15.75" x14ac:dyDescent="0.25">
      <c r="A144" s="5" t="s">
        <v>277</v>
      </c>
      <c r="B144" s="5" t="s">
        <v>278</v>
      </c>
      <c r="C144" s="7">
        <v>6</v>
      </c>
      <c r="D144" s="7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 spans="1:40" ht="15.75" x14ac:dyDescent="0.25">
      <c r="A145" s="5" t="s">
        <v>279</v>
      </c>
      <c r="B145" s="5" t="s">
        <v>280</v>
      </c>
      <c r="C145" s="7">
        <v>6</v>
      </c>
      <c r="D145" s="7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</row>
    <row r="146" spans="1:40" ht="15.75" x14ac:dyDescent="0.25">
      <c r="A146" s="5" t="s">
        <v>281</v>
      </c>
      <c r="B146" s="5" t="s">
        <v>282</v>
      </c>
      <c r="C146" s="7">
        <v>6</v>
      </c>
      <c r="D146" s="7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</row>
    <row r="147" spans="1:40" ht="15.75" x14ac:dyDescent="0.25">
      <c r="A147" s="5" t="s">
        <v>283</v>
      </c>
      <c r="B147" s="5" t="s">
        <v>284</v>
      </c>
      <c r="C147" s="7">
        <v>4</v>
      </c>
      <c r="D147" s="7">
        <v>4</v>
      </c>
      <c r="E147">
        <v>0</v>
      </c>
      <c r="F147">
        <v>-1442.384</v>
      </c>
      <c r="G147">
        <v>0.91200000000000003</v>
      </c>
      <c r="H147">
        <v>0</v>
      </c>
      <c r="I147">
        <v>0</v>
      </c>
      <c r="J147">
        <v>0.182</v>
      </c>
      <c r="K147">
        <v>0</v>
      </c>
      <c r="L147">
        <v>-1802.604</v>
      </c>
      <c r="M147">
        <v>0</v>
      </c>
      <c r="N147">
        <v>0</v>
      </c>
      <c r="O147">
        <v>0</v>
      </c>
      <c r="P147">
        <v>0.45600000000000002</v>
      </c>
      <c r="Q147">
        <v>0.27400000000000002</v>
      </c>
      <c r="R147">
        <v>0</v>
      </c>
      <c r="S147">
        <v>-210.29599999999999</v>
      </c>
      <c r="T147">
        <v>-457.39800000000002</v>
      </c>
      <c r="U147">
        <v>0</v>
      </c>
      <c r="V147">
        <v>1.46</v>
      </c>
      <c r="W147">
        <v>-172.41399999999999</v>
      </c>
      <c r="X147">
        <v>9.0999999999999998E-2</v>
      </c>
      <c r="Y147">
        <v>-2686.9670000000001</v>
      </c>
      <c r="Z147">
        <v>0</v>
      </c>
      <c r="AA147">
        <v>0</v>
      </c>
      <c r="AB147">
        <v>0</v>
      </c>
      <c r="AC147">
        <v>0</v>
      </c>
      <c r="AD147">
        <v>-85.216999999999999</v>
      </c>
      <c r="AE147">
        <v>-103.35899999999999</v>
      </c>
      <c r="AF147">
        <v>59.046999999999997</v>
      </c>
      <c r="AG147">
        <v>-160.869</v>
      </c>
      <c r="AH147">
        <v>-81.356999999999999</v>
      </c>
      <c r="AI147">
        <v>25.306000000000001</v>
      </c>
      <c r="AJ147">
        <v>0</v>
      </c>
      <c r="AK147">
        <v>0</v>
      </c>
      <c r="AL147">
        <v>-91.227000000000004</v>
      </c>
      <c r="AM147">
        <v>42.177</v>
      </c>
      <c r="AN147">
        <v>0</v>
      </c>
    </row>
    <row r="148" spans="1:40" ht="15.75" x14ac:dyDescent="0.25">
      <c r="A148" s="5" t="s">
        <v>285</v>
      </c>
      <c r="B148" s="5" t="s">
        <v>286</v>
      </c>
      <c r="C148" s="7">
        <v>6</v>
      </c>
      <c r="D148" s="7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</row>
    <row r="149" spans="1:40" ht="15.75" x14ac:dyDescent="0.25">
      <c r="A149" s="5" t="s">
        <v>287</v>
      </c>
      <c r="B149" s="5" t="s">
        <v>288</v>
      </c>
      <c r="C149" s="7">
        <v>6</v>
      </c>
      <c r="D149" s="7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</row>
    <row r="150" spans="1:40" ht="15.75" x14ac:dyDescent="0.25">
      <c r="A150" s="5" t="s">
        <v>289</v>
      </c>
      <c r="B150" s="5" t="s">
        <v>290</v>
      </c>
      <c r="C150" s="7">
        <v>6</v>
      </c>
      <c r="D150" s="7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</row>
    <row r="151" spans="1:40" ht="15.75" x14ac:dyDescent="0.25">
      <c r="A151" s="5" t="s">
        <v>291</v>
      </c>
      <c r="B151" s="5" t="s">
        <v>292</v>
      </c>
      <c r="C151" s="7">
        <v>6</v>
      </c>
      <c r="D151" s="7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</row>
    <row r="152" spans="1:40" ht="15.75" x14ac:dyDescent="0.25">
      <c r="A152" s="5" t="s">
        <v>293</v>
      </c>
      <c r="B152" s="5" t="s">
        <v>294</v>
      </c>
      <c r="C152" s="7">
        <v>4</v>
      </c>
      <c r="D152" s="7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</row>
    <row r="153" spans="1:40" ht="15.75" x14ac:dyDescent="0.25">
      <c r="A153" s="5" t="s">
        <v>295</v>
      </c>
      <c r="B153" s="5" t="s">
        <v>296</v>
      </c>
      <c r="C153" s="7">
        <v>4</v>
      </c>
      <c r="D153" s="7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</row>
    <row r="154" spans="1:40" ht="15.75" x14ac:dyDescent="0.25">
      <c r="A154" s="5" t="s">
        <v>297</v>
      </c>
      <c r="B154" s="5" t="s">
        <v>298</v>
      </c>
      <c r="C154" s="7">
        <v>4</v>
      </c>
      <c r="D154" s="7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 spans="1:40" ht="15.75" x14ac:dyDescent="0.25">
      <c r="A155" s="5" t="s">
        <v>299</v>
      </c>
      <c r="B155" s="5" t="s">
        <v>300</v>
      </c>
      <c r="C155" s="7">
        <v>4</v>
      </c>
      <c r="D155" s="7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</row>
    <row r="156" spans="1:40" ht="15.75" x14ac:dyDescent="0.25">
      <c r="A156" s="5" t="s">
        <v>301</v>
      </c>
      <c r="B156" s="5" t="s">
        <v>302</v>
      </c>
      <c r="C156" s="7">
        <v>4</v>
      </c>
      <c r="D156" s="7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</row>
    <row r="157" spans="1:40" ht="15.75" x14ac:dyDescent="0.25">
      <c r="A157" s="5" t="s">
        <v>303</v>
      </c>
      <c r="B157" s="5" t="s">
        <v>304</v>
      </c>
      <c r="C157" s="7">
        <v>4</v>
      </c>
      <c r="D157" s="7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</row>
    <row r="158" spans="1:40" ht="15.75" x14ac:dyDescent="0.25">
      <c r="A158" s="5" t="s">
        <v>305</v>
      </c>
      <c r="B158" s="5" t="s">
        <v>306</v>
      </c>
      <c r="C158" s="7">
        <v>4</v>
      </c>
      <c r="D158" s="7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</row>
    <row r="159" spans="1:40" ht="15.75" x14ac:dyDescent="0.25">
      <c r="A159" s="5" t="s">
        <v>307</v>
      </c>
      <c r="B159" s="5" t="s">
        <v>308</v>
      </c>
      <c r="C159" s="7">
        <v>4</v>
      </c>
      <c r="D159" s="7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</row>
    <row r="160" spans="1:40" ht="15.75" x14ac:dyDescent="0.25">
      <c r="A160" s="5" t="s">
        <v>293</v>
      </c>
      <c r="B160" s="5" t="s">
        <v>309</v>
      </c>
      <c r="C160" s="7">
        <v>6</v>
      </c>
      <c r="D160" s="7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</row>
    <row r="161" spans="1:40" ht="15.75" x14ac:dyDescent="0.25">
      <c r="A161" s="5" t="s">
        <v>310</v>
      </c>
      <c r="B161" s="5" t="s">
        <v>311</v>
      </c>
      <c r="C161" s="7">
        <v>6</v>
      </c>
      <c r="D161" s="7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</row>
    <row r="162" spans="1:40" ht="15.75" x14ac:dyDescent="0.25">
      <c r="A162" s="5" t="s">
        <v>312</v>
      </c>
      <c r="B162" s="5" t="s">
        <v>313</v>
      </c>
      <c r="C162" s="7">
        <v>6</v>
      </c>
      <c r="D162" s="7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</row>
    <row r="163" spans="1:40" ht="15.75" x14ac:dyDescent="0.25">
      <c r="A163" s="5" t="s">
        <v>297</v>
      </c>
      <c r="B163" s="5" t="s">
        <v>314</v>
      </c>
      <c r="C163" s="7">
        <v>6</v>
      </c>
      <c r="D163" s="7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</row>
    <row r="164" spans="1:40" ht="15.75" x14ac:dyDescent="0.25">
      <c r="A164" s="5" t="s">
        <v>299</v>
      </c>
      <c r="B164" s="5" t="s">
        <v>315</v>
      </c>
      <c r="C164" s="7">
        <v>6</v>
      </c>
      <c r="D164" s="7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</row>
    <row r="165" spans="1:40" ht="15.75" x14ac:dyDescent="0.25">
      <c r="A165" s="5" t="s">
        <v>301</v>
      </c>
      <c r="B165" s="5" t="s">
        <v>316</v>
      </c>
      <c r="C165" s="7">
        <v>6</v>
      </c>
      <c r="D165" s="7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</row>
    <row r="166" spans="1:40" ht="15.75" x14ac:dyDescent="0.25">
      <c r="A166" s="5" t="s">
        <v>317</v>
      </c>
      <c r="B166" s="5" t="s">
        <v>318</v>
      </c>
      <c r="C166" s="7">
        <v>6</v>
      </c>
      <c r="D166" s="7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</row>
    <row r="167" spans="1:40" ht="15.75" x14ac:dyDescent="0.25">
      <c r="A167" s="5" t="s">
        <v>319</v>
      </c>
      <c r="B167" s="5" t="s">
        <v>320</v>
      </c>
      <c r="C167" s="7">
        <v>6</v>
      </c>
      <c r="D167" s="7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</row>
    <row r="168" spans="1:40" ht="15.75" x14ac:dyDescent="0.25">
      <c r="A168" s="5" t="s">
        <v>305</v>
      </c>
      <c r="B168" s="5" t="s">
        <v>321</v>
      </c>
      <c r="C168" s="7">
        <v>6</v>
      </c>
      <c r="D168" s="7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</row>
    <row r="169" spans="1:40" ht="15.75" x14ac:dyDescent="0.25">
      <c r="A169" s="5" t="s">
        <v>307</v>
      </c>
      <c r="B169" s="5" t="s">
        <v>322</v>
      </c>
      <c r="C169" s="7">
        <v>6</v>
      </c>
      <c r="D169" s="7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</row>
    <row r="170" spans="1:40" ht="15.75" x14ac:dyDescent="0.25">
      <c r="A170" s="5" t="s">
        <v>323</v>
      </c>
      <c r="B170" s="5" t="s">
        <v>324</v>
      </c>
      <c r="C170" s="7">
        <v>4</v>
      </c>
      <c r="D170" s="7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</row>
    <row r="171" spans="1:40" ht="15.75" x14ac:dyDescent="0.25">
      <c r="A171" s="5" t="s">
        <v>325</v>
      </c>
      <c r="B171" s="5" t="s">
        <v>326</v>
      </c>
      <c r="C171" s="7">
        <v>4</v>
      </c>
      <c r="D171" s="7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 spans="1:40" ht="15.75" x14ac:dyDescent="0.25">
      <c r="A172" s="5" t="s">
        <v>327</v>
      </c>
      <c r="B172" s="5" t="s">
        <v>328</v>
      </c>
      <c r="C172" s="7">
        <v>4</v>
      </c>
      <c r="D172" s="7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</row>
    <row r="173" spans="1:40" ht="15.75" x14ac:dyDescent="0.25">
      <c r="A173" s="5" t="s">
        <v>329</v>
      </c>
      <c r="B173" s="5" t="s">
        <v>330</v>
      </c>
      <c r="C173" s="7">
        <v>4</v>
      </c>
      <c r="D173" s="7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</row>
    <row r="174" spans="1:40" ht="15.75" x14ac:dyDescent="0.25">
      <c r="A174" s="5" t="s">
        <v>331</v>
      </c>
      <c r="B174" s="5" t="s">
        <v>332</v>
      </c>
      <c r="C174" s="7">
        <v>4</v>
      </c>
      <c r="D174" s="7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</row>
    <row r="175" spans="1:40" ht="15.75" x14ac:dyDescent="0.25">
      <c r="A175" s="5" t="s">
        <v>333</v>
      </c>
      <c r="B175" s="5" t="s">
        <v>334</v>
      </c>
      <c r="C175" s="7">
        <v>4</v>
      </c>
      <c r="D175" s="7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</row>
    <row r="176" spans="1:40" ht="15.75" x14ac:dyDescent="0.25">
      <c r="A176" s="5" t="s">
        <v>335</v>
      </c>
      <c r="B176" s="5" t="s">
        <v>336</v>
      </c>
      <c r="C176" s="7">
        <v>4</v>
      </c>
      <c r="D176" s="7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</row>
    <row r="177" spans="1:40" ht="15.75" x14ac:dyDescent="0.25">
      <c r="A177" s="5" t="s">
        <v>337</v>
      </c>
      <c r="B177" s="5" t="s">
        <v>338</v>
      </c>
      <c r="C177" s="7">
        <v>4</v>
      </c>
      <c r="D177" s="7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</row>
    <row r="178" spans="1:40" ht="15.75" x14ac:dyDescent="0.25">
      <c r="A178" s="5" t="s">
        <v>339</v>
      </c>
      <c r="B178" s="5" t="s">
        <v>340</v>
      </c>
      <c r="C178" s="7">
        <v>4</v>
      </c>
      <c r="D178" s="7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</row>
    <row r="179" spans="1:40" ht="15.75" x14ac:dyDescent="0.25">
      <c r="A179" s="5" t="s">
        <v>341</v>
      </c>
      <c r="B179" s="5" t="s">
        <v>342</v>
      </c>
      <c r="C179" s="7">
        <v>4</v>
      </c>
      <c r="D179" s="7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</row>
    <row r="180" spans="1:40" ht="15.75" x14ac:dyDescent="0.25">
      <c r="A180" s="5" t="s">
        <v>323</v>
      </c>
      <c r="B180" s="5" t="s">
        <v>343</v>
      </c>
      <c r="C180" s="7">
        <v>6</v>
      </c>
      <c r="D180" s="7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</row>
    <row r="181" spans="1:40" ht="15.75" x14ac:dyDescent="0.25">
      <c r="A181" s="5" t="s">
        <v>325</v>
      </c>
      <c r="B181" s="5" t="s">
        <v>344</v>
      </c>
      <c r="C181" s="7">
        <v>6</v>
      </c>
      <c r="D181" s="7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 spans="1:40" ht="15.75" x14ac:dyDescent="0.25">
      <c r="A182" s="5" t="s">
        <v>327</v>
      </c>
      <c r="B182" s="5" t="s">
        <v>345</v>
      </c>
      <c r="C182" s="7">
        <v>6</v>
      </c>
      <c r="D182" s="7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</row>
    <row r="183" spans="1:40" ht="15.75" x14ac:dyDescent="0.25">
      <c r="A183" s="5" t="s">
        <v>329</v>
      </c>
      <c r="B183" s="5" t="s">
        <v>346</v>
      </c>
      <c r="C183" s="7">
        <v>6</v>
      </c>
      <c r="D183" s="7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 spans="1:40" ht="15.75" x14ac:dyDescent="0.25">
      <c r="A184" s="5" t="s">
        <v>331</v>
      </c>
      <c r="B184" s="5" t="s">
        <v>347</v>
      </c>
      <c r="C184" s="7">
        <v>6</v>
      </c>
      <c r="D184" s="7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 spans="1:40" ht="15.75" x14ac:dyDescent="0.25">
      <c r="A185" s="5" t="s">
        <v>333</v>
      </c>
      <c r="B185" s="5" t="s">
        <v>348</v>
      </c>
      <c r="C185" s="7">
        <v>6</v>
      </c>
      <c r="D185" s="7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</row>
    <row r="186" spans="1:40" ht="15.75" x14ac:dyDescent="0.25">
      <c r="A186" s="5" t="s">
        <v>335</v>
      </c>
      <c r="B186" s="5" t="s">
        <v>349</v>
      </c>
      <c r="C186" s="7">
        <v>6</v>
      </c>
      <c r="D186" s="7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 spans="1:40" ht="15.75" x14ac:dyDescent="0.25">
      <c r="A187" s="5" t="s">
        <v>337</v>
      </c>
      <c r="B187" s="5" t="s">
        <v>350</v>
      </c>
      <c r="C187" s="7">
        <v>6</v>
      </c>
      <c r="D187" s="7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 spans="1:40" ht="15.75" x14ac:dyDescent="0.25">
      <c r="A188" s="5" t="s">
        <v>339</v>
      </c>
      <c r="B188" s="5" t="s">
        <v>351</v>
      </c>
      <c r="C188" s="7">
        <v>6</v>
      </c>
      <c r="D188" s="7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</row>
    <row r="189" spans="1:40" ht="15.75" x14ac:dyDescent="0.25">
      <c r="A189" s="5" t="s">
        <v>341</v>
      </c>
      <c r="B189" s="5" t="s">
        <v>352</v>
      </c>
      <c r="C189" s="7">
        <v>6</v>
      </c>
      <c r="D189" s="7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</row>
    <row r="190" spans="1:40" ht="15.75" x14ac:dyDescent="0.25">
      <c r="A190" s="5" t="s">
        <v>353</v>
      </c>
      <c r="B190" s="5" t="s">
        <v>354</v>
      </c>
      <c r="C190" s="7">
        <v>6</v>
      </c>
      <c r="D190" s="7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</row>
    <row r="191" spans="1:40" ht="15.75" x14ac:dyDescent="0.25">
      <c r="A191" s="5" t="s">
        <v>355</v>
      </c>
      <c r="B191" s="5" t="s">
        <v>356</v>
      </c>
      <c r="C191" s="7">
        <v>6</v>
      </c>
      <c r="D191" s="7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</row>
    <row r="192" spans="1:40" ht="15.75" x14ac:dyDescent="0.25">
      <c r="A192" s="5" t="s">
        <v>357</v>
      </c>
      <c r="B192" s="5" t="s">
        <v>358</v>
      </c>
      <c r="C192" s="7">
        <v>6</v>
      </c>
      <c r="D192" s="7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</row>
    <row r="193" spans="1:40" ht="15.75" x14ac:dyDescent="0.25">
      <c r="A193" s="5" t="s">
        <v>359</v>
      </c>
      <c r="B193" s="5" t="s">
        <v>360</v>
      </c>
      <c r="C193" s="7">
        <v>6</v>
      </c>
      <c r="D193" s="7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 spans="1:40" ht="15.75" x14ac:dyDescent="0.25">
      <c r="A194" s="5" t="s">
        <v>361</v>
      </c>
      <c r="B194" s="5" t="s">
        <v>362</v>
      </c>
      <c r="C194" s="7">
        <v>6</v>
      </c>
      <c r="D194" s="7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</row>
    <row r="195" spans="1:40" ht="15.75" x14ac:dyDescent="0.25">
      <c r="A195" s="5" t="s">
        <v>363</v>
      </c>
      <c r="B195" s="5" t="s">
        <v>364</v>
      </c>
      <c r="C195" s="7">
        <v>6</v>
      </c>
      <c r="D195" s="7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</row>
    <row r="196" spans="1:40" ht="15.75" x14ac:dyDescent="0.25">
      <c r="A196" s="5" t="s">
        <v>365</v>
      </c>
      <c r="B196" s="5" t="s">
        <v>366</v>
      </c>
      <c r="C196" s="7">
        <v>6</v>
      </c>
      <c r="D196" s="7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</row>
    <row r="197" spans="1:40" ht="15.75" x14ac:dyDescent="0.25">
      <c r="A197" s="5" t="s">
        <v>367</v>
      </c>
      <c r="B197" s="5" t="s">
        <v>368</v>
      </c>
      <c r="C197" s="7">
        <v>6</v>
      </c>
      <c r="D197" s="7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</row>
    <row r="198" spans="1:40" ht="15.75" x14ac:dyDescent="0.25">
      <c r="A198" s="5" t="s">
        <v>369</v>
      </c>
      <c r="B198" s="5" t="s">
        <v>370</v>
      </c>
      <c r="C198" s="7">
        <v>6</v>
      </c>
      <c r="D198" s="7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</row>
    <row r="199" spans="1:40" ht="15.75" x14ac:dyDescent="0.25">
      <c r="A199" s="5" t="s">
        <v>371</v>
      </c>
      <c r="B199" s="5" t="s">
        <v>372</v>
      </c>
      <c r="C199" s="7">
        <v>6</v>
      </c>
      <c r="D199" s="7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</row>
    <row r="200" spans="1:40" ht="15.75" x14ac:dyDescent="0.25">
      <c r="A200" s="5" t="s">
        <v>373</v>
      </c>
      <c r="B200" s="5" t="s">
        <v>374</v>
      </c>
      <c r="C200" s="7">
        <v>3</v>
      </c>
      <c r="D200" s="7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</row>
    <row r="201" spans="1:40" ht="15.75" x14ac:dyDescent="0.25">
      <c r="A201" s="5" t="s">
        <v>375</v>
      </c>
      <c r="B201" s="5" t="s">
        <v>376</v>
      </c>
      <c r="C201" s="7">
        <v>6</v>
      </c>
      <c r="D201" s="7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</row>
    <row r="202" spans="1:40" ht="15.75" x14ac:dyDescent="0.25">
      <c r="A202" s="5" t="s">
        <v>377</v>
      </c>
      <c r="B202" s="5" t="s">
        <v>378</v>
      </c>
      <c r="C202" s="7">
        <v>6</v>
      </c>
      <c r="D202" s="7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</row>
    <row r="203" spans="1:40" ht="15.75" x14ac:dyDescent="0.25">
      <c r="A203" s="5" t="s">
        <v>379</v>
      </c>
      <c r="B203" s="5" t="s">
        <v>380</v>
      </c>
      <c r="C203" s="7">
        <v>6</v>
      </c>
      <c r="D203" s="7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</row>
    <row r="204" spans="1:40" ht="15.75" x14ac:dyDescent="0.25">
      <c r="A204" s="5" t="s">
        <v>381</v>
      </c>
      <c r="B204" s="5" t="s">
        <v>382</v>
      </c>
      <c r="C204" s="7">
        <v>6</v>
      </c>
      <c r="D204" s="7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</row>
    <row r="205" spans="1:40" ht="15.75" x14ac:dyDescent="0.25">
      <c r="A205" s="5" t="s">
        <v>383</v>
      </c>
      <c r="B205" s="5" t="s">
        <v>384</v>
      </c>
      <c r="C205" s="7">
        <v>6</v>
      </c>
      <c r="D205" s="7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</row>
    <row r="206" spans="1:40" ht="15.75" x14ac:dyDescent="0.25">
      <c r="A206" s="5" t="s">
        <v>385</v>
      </c>
      <c r="B206" s="5" t="s">
        <v>386</v>
      </c>
      <c r="C206" s="7">
        <v>6</v>
      </c>
      <c r="D206" s="7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</row>
    <row r="207" spans="1:40" ht="15.75" x14ac:dyDescent="0.25">
      <c r="A207" s="5" t="s">
        <v>387</v>
      </c>
      <c r="B207" s="5" t="s">
        <v>388</v>
      </c>
      <c r="C207" s="7">
        <v>6</v>
      </c>
      <c r="D207" s="7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 spans="1:40" ht="15.75" x14ac:dyDescent="0.25">
      <c r="A208" s="5" t="s">
        <v>389</v>
      </c>
      <c r="B208" s="5" t="s">
        <v>390</v>
      </c>
      <c r="C208" s="7">
        <v>6</v>
      </c>
      <c r="D208" s="7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</row>
    <row r="209" spans="1:40" ht="15.75" x14ac:dyDescent="0.25">
      <c r="A209" s="5" t="s">
        <v>391</v>
      </c>
      <c r="B209" s="5" t="s">
        <v>392</v>
      </c>
      <c r="C209" s="7">
        <v>6</v>
      </c>
      <c r="D209" s="7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 spans="1:40" ht="15.75" x14ac:dyDescent="0.25">
      <c r="A210" s="5" t="s">
        <v>393</v>
      </c>
      <c r="B210" s="5" t="s">
        <v>394</v>
      </c>
      <c r="C210" s="7">
        <v>6</v>
      </c>
      <c r="D210" s="7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</row>
    <row r="211" spans="1:40" ht="15.75" x14ac:dyDescent="0.25">
      <c r="A211" s="5" t="s">
        <v>395</v>
      </c>
      <c r="B211" s="5" t="s">
        <v>396</v>
      </c>
      <c r="C211" s="7">
        <v>6</v>
      </c>
      <c r="D211" s="7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</row>
    <row r="212" spans="1:40" ht="15.75" x14ac:dyDescent="0.25">
      <c r="A212" s="5" t="s">
        <v>353</v>
      </c>
      <c r="B212" s="5" t="s">
        <v>397</v>
      </c>
      <c r="C212" s="7">
        <v>6</v>
      </c>
      <c r="D212" s="7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</row>
    <row r="213" spans="1:40" ht="15.75" x14ac:dyDescent="0.25">
      <c r="A213" s="5" t="s">
        <v>355</v>
      </c>
      <c r="B213" s="5" t="s">
        <v>398</v>
      </c>
      <c r="C213" s="7">
        <v>6</v>
      </c>
      <c r="D213" s="7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</row>
    <row r="214" spans="1:40" ht="15.75" x14ac:dyDescent="0.25">
      <c r="A214" s="5" t="s">
        <v>357</v>
      </c>
      <c r="B214" s="5" t="s">
        <v>399</v>
      </c>
      <c r="C214" s="7">
        <v>6</v>
      </c>
      <c r="D214" s="7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 spans="1:40" ht="15.75" x14ac:dyDescent="0.25">
      <c r="A215" s="5" t="s">
        <v>359</v>
      </c>
      <c r="B215" s="5" t="s">
        <v>400</v>
      </c>
      <c r="C215" s="7">
        <v>6</v>
      </c>
      <c r="D215" s="7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</row>
    <row r="216" spans="1:40" ht="15.75" x14ac:dyDescent="0.25">
      <c r="A216" s="5" t="s">
        <v>361</v>
      </c>
      <c r="B216" s="5" t="s">
        <v>401</v>
      </c>
      <c r="C216" s="7">
        <v>6</v>
      </c>
      <c r="D216" s="7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</row>
    <row r="217" spans="1:40" ht="15.75" x14ac:dyDescent="0.25">
      <c r="A217" s="5" t="s">
        <v>363</v>
      </c>
      <c r="B217" s="5" t="s">
        <v>402</v>
      </c>
      <c r="C217" s="7">
        <v>6</v>
      </c>
      <c r="D217" s="7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</row>
    <row r="218" spans="1:40" ht="15.75" x14ac:dyDescent="0.25">
      <c r="A218" s="5" t="s">
        <v>365</v>
      </c>
      <c r="B218" s="5" t="s">
        <v>403</v>
      </c>
      <c r="C218" s="7">
        <v>6</v>
      </c>
      <c r="D218" s="7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</row>
    <row r="219" spans="1:40" ht="15.75" x14ac:dyDescent="0.25">
      <c r="A219" s="5" t="s">
        <v>367</v>
      </c>
      <c r="B219" s="5" t="s">
        <v>404</v>
      </c>
      <c r="C219" s="7">
        <v>6</v>
      </c>
      <c r="D219" s="7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 spans="1:40" ht="15.75" x14ac:dyDescent="0.25">
      <c r="A220" s="5" t="s">
        <v>369</v>
      </c>
      <c r="B220" s="5" t="s">
        <v>405</v>
      </c>
      <c r="C220" s="7">
        <v>6</v>
      </c>
      <c r="D220" s="7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</row>
    <row r="221" spans="1:40" ht="15.75" x14ac:dyDescent="0.25">
      <c r="A221" s="5" t="s">
        <v>371</v>
      </c>
      <c r="B221" s="5" t="s">
        <v>406</v>
      </c>
      <c r="C221" s="7">
        <v>6</v>
      </c>
      <c r="D221" s="7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</row>
    <row r="222" spans="1:40" ht="15.75" x14ac:dyDescent="0.25">
      <c r="A222" s="5" t="s">
        <v>373</v>
      </c>
      <c r="B222" s="5" t="s">
        <v>407</v>
      </c>
      <c r="C222" s="7">
        <v>6</v>
      </c>
      <c r="D222" s="7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</row>
    <row r="223" spans="1:40" ht="15.75" x14ac:dyDescent="0.25">
      <c r="A223" s="5" t="s">
        <v>375</v>
      </c>
      <c r="B223" s="5" t="s">
        <v>408</v>
      </c>
      <c r="C223" s="7">
        <v>6</v>
      </c>
      <c r="D223" s="7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 spans="1:40" ht="15.75" x14ac:dyDescent="0.25">
      <c r="A224" s="5" t="s">
        <v>377</v>
      </c>
      <c r="B224" s="5" t="s">
        <v>409</v>
      </c>
      <c r="C224" s="7">
        <v>6</v>
      </c>
      <c r="D224" s="7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</row>
    <row r="225" spans="1:40" ht="15.75" x14ac:dyDescent="0.25">
      <c r="A225" s="5" t="s">
        <v>379</v>
      </c>
      <c r="B225" s="5" t="s">
        <v>410</v>
      </c>
      <c r="C225" s="7">
        <v>6</v>
      </c>
      <c r="D225" s="7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</row>
    <row r="226" spans="1:40" ht="15.75" x14ac:dyDescent="0.25">
      <c r="A226" s="5" t="s">
        <v>381</v>
      </c>
      <c r="B226" s="5" t="s">
        <v>411</v>
      </c>
      <c r="C226" s="7">
        <v>6</v>
      </c>
      <c r="D226" s="7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</row>
    <row r="227" spans="1:40" ht="15.75" x14ac:dyDescent="0.25">
      <c r="A227" s="5" t="s">
        <v>383</v>
      </c>
      <c r="B227" s="5" t="s">
        <v>412</v>
      </c>
      <c r="C227" s="7">
        <v>6</v>
      </c>
      <c r="D227" s="7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 spans="1:40" ht="15.75" x14ac:dyDescent="0.25">
      <c r="A228" s="5" t="s">
        <v>385</v>
      </c>
      <c r="B228" s="5" t="s">
        <v>413</v>
      </c>
      <c r="C228" s="7">
        <v>6</v>
      </c>
      <c r="D228" s="7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</row>
    <row r="229" spans="1:40" ht="15.75" x14ac:dyDescent="0.25">
      <c r="A229" s="5" t="s">
        <v>387</v>
      </c>
      <c r="B229" s="5" t="s">
        <v>414</v>
      </c>
      <c r="C229" s="7">
        <v>6</v>
      </c>
      <c r="D229" s="7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</row>
    <row r="230" spans="1:40" ht="15.75" x14ac:dyDescent="0.25">
      <c r="A230" s="5" t="s">
        <v>389</v>
      </c>
      <c r="B230" s="5" t="s">
        <v>415</v>
      </c>
      <c r="C230" s="7">
        <v>6</v>
      </c>
      <c r="D230" s="7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</row>
    <row r="231" spans="1:40" ht="15.75" x14ac:dyDescent="0.25">
      <c r="A231" s="5" t="s">
        <v>391</v>
      </c>
      <c r="B231" s="5" t="s">
        <v>416</v>
      </c>
      <c r="C231" s="7">
        <v>6</v>
      </c>
      <c r="D231" s="7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 spans="1:40" ht="15.75" x14ac:dyDescent="0.25">
      <c r="A232" s="5" t="s">
        <v>393</v>
      </c>
      <c r="B232" s="5" t="s">
        <v>417</v>
      </c>
      <c r="C232" s="7">
        <v>6</v>
      </c>
      <c r="D232" s="7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</row>
    <row r="233" spans="1:40" ht="15.75" x14ac:dyDescent="0.25">
      <c r="A233" s="5" t="s">
        <v>395</v>
      </c>
      <c r="B233" s="5" t="s">
        <v>418</v>
      </c>
      <c r="C233" s="7">
        <v>6</v>
      </c>
      <c r="D233" s="7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</row>
    <row r="234" spans="1:40" ht="15.75" x14ac:dyDescent="0.25">
      <c r="A234" s="5" t="s">
        <v>419</v>
      </c>
      <c r="B234" s="5" t="s">
        <v>420</v>
      </c>
      <c r="C234" s="7">
        <v>6</v>
      </c>
      <c r="D234" s="7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</row>
    <row r="235" spans="1:40" ht="15.75" x14ac:dyDescent="0.25">
      <c r="A235" s="5" t="s">
        <v>421</v>
      </c>
      <c r="B235" s="5" t="s">
        <v>422</v>
      </c>
      <c r="C235" s="7">
        <v>6</v>
      </c>
      <c r="D235" s="7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</row>
    <row r="236" spans="1:40" ht="15.75" x14ac:dyDescent="0.25">
      <c r="A236" s="5" t="s">
        <v>423</v>
      </c>
      <c r="B236" s="5" t="s">
        <v>424</v>
      </c>
      <c r="C236" s="7">
        <v>6</v>
      </c>
      <c r="D236" s="7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</row>
    <row r="237" spans="1:40" ht="15.75" x14ac:dyDescent="0.25">
      <c r="A237" s="5" t="s">
        <v>425</v>
      </c>
      <c r="B237" s="5" t="s">
        <v>426</v>
      </c>
      <c r="C237" s="7">
        <v>6</v>
      </c>
      <c r="D237" s="7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</row>
    <row r="238" spans="1:40" ht="15.75" x14ac:dyDescent="0.25">
      <c r="A238" s="5" t="s">
        <v>427</v>
      </c>
      <c r="B238" s="5" t="s">
        <v>428</v>
      </c>
      <c r="C238" s="7">
        <v>6</v>
      </c>
      <c r="D238" s="7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</row>
    <row r="239" spans="1:40" ht="15.75" x14ac:dyDescent="0.25">
      <c r="A239" s="5" t="s">
        <v>429</v>
      </c>
      <c r="B239" s="5" t="s">
        <v>430</v>
      </c>
      <c r="C239" s="7">
        <v>6</v>
      </c>
      <c r="D239" s="7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</row>
    <row r="240" spans="1:40" ht="15.75" x14ac:dyDescent="0.25">
      <c r="A240" s="5" t="s">
        <v>431</v>
      </c>
      <c r="B240" s="5" t="s">
        <v>432</v>
      </c>
      <c r="C240" s="7">
        <v>6</v>
      </c>
      <c r="D240" s="7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</row>
    <row r="241" spans="1:40" ht="15.75" x14ac:dyDescent="0.25">
      <c r="A241" s="5" t="s">
        <v>433</v>
      </c>
      <c r="B241" s="5" t="s">
        <v>434</v>
      </c>
      <c r="C241" s="7">
        <v>6</v>
      </c>
      <c r="D241" s="7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</row>
    <row r="242" spans="1:40" ht="15.75" x14ac:dyDescent="0.25">
      <c r="A242" s="5" t="s">
        <v>435</v>
      </c>
      <c r="B242" s="5" t="s">
        <v>436</v>
      </c>
      <c r="C242" s="7">
        <v>6</v>
      </c>
      <c r="D242" s="7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</row>
    <row r="243" spans="1:40" ht="15.75" x14ac:dyDescent="0.25">
      <c r="A243" s="5" t="s">
        <v>437</v>
      </c>
      <c r="B243" s="5" t="s">
        <v>438</v>
      </c>
      <c r="C243" s="7">
        <v>6</v>
      </c>
      <c r="D243" s="7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</row>
    <row r="244" spans="1:40" ht="15.75" x14ac:dyDescent="0.25">
      <c r="A244" s="5" t="s">
        <v>439</v>
      </c>
      <c r="B244" s="5" t="s">
        <v>440</v>
      </c>
      <c r="C244" s="7">
        <v>6</v>
      </c>
      <c r="D244" s="7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</row>
    <row r="245" spans="1:40" ht="15.75" x14ac:dyDescent="0.25">
      <c r="A245" s="5" t="s">
        <v>441</v>
      </c>
      <c r="B245" s="5" t="s">
        <v>442</v>
      </c>
      <c r="C245" s="7">
        <v>6</v>
      </c>
      <c r="D245" s="7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</row>
    <row r="246" spans="1:40" ht="15.75" x14ac:dyDescent="0.25">
      <c r="A246" s="5" t="s">
        <v>443</v>
      </c>
      <c r="B246" s="5" t="s">
        <v>444</v>
      </c>
      <c r="C246" s="7">
        <v>6</v>
      </c>
      <c r="D246" s="7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</row>
    <row r="247" spans="1:40" ht="15.75" x14ac:dyDescent="0.25">
      <c r="A247" s="5" t="s">
        <v>445</v>
      </c>
      <c r="B247" s="5" t="s">
        <v>446</v>
      </c>
      <c r="C247" s="7">
        <v>6</v>
      </c>
      <c r="D247" s="7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</row>
    <row r="248" spans="1:40" ht="15.75" x14ac:dyDescent="0.25">
      <c r="A248" s="5" t="s">
        <v>447</v>
      </c>
      <c r="B248" s="5" t="s">
        <v>448</v>
      </c>
      <c r="C248" s="7">
        <v>6</v>
      </c>
      <c r="D248" s="7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 spans="1:40" ht="15.75" x14ac:dyDescent="0.25">
      <c r="A249" s="5" t="s">
        <v>449</v>
      </c>
      <c r="B249" s="5" t="s">
        <v>450</v>
      </c>
      <c r="C249" s="7">
        <v>6</v>
      </c>
      <c r="D249" s="7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</row>
    <row r="250" spans="1:40" ht="15.75" x14ac:dyDescent="0.25">
      <c r="A250" s="5" t="s">
        <v>451</v>
      </c>
      <c r="B250" s="5" t="s">
        <v>452</v>
      </c>
      <c r="C250" s="7">
        <v>6</v>
      </c>
      <c r="D250" s="7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</row>
    <row r="251" spans="1:40" ht="15.75" x14ac:dyDescent="0.25">
      <c r="A251" s="5" t="s">
        <v>453</v>
      </c>
      <c r="B251" s="5" t="s">
        <v>454</v>
      </c>
      <c r="C251" s="7">
        <v>6</v>
      </c>
      <c r="D251" s="7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</row>
    <row r="252" spans="1:40" ht="15.75" x14ac:dyDescent="0.25">
      <c r="A252" s="5" t="s">
        <v>455</v>
      </c>
      <c r="B252" s="5" t="s">
        <v>456</v>
      </c>
      <c r="C252" s="7">
        <v>6</v>
      </c>
      <c r="D252" s="7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</row>
    <row r="253" spans="1:40" ht="15.75" x14ac:dyDescent="0.25">
      <c r="A253" s="5" t="s">
        <v>457</v>
      </c>
      <c r="B253" s="5" t="s">
        <v>458</v>
      </c>
      <c r="C253" s="7">
        <v>6</v>
      </c>
      <c r="D253" s="7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</row>
    <row r="254" spans="1:40" ht="15.75" x14ac:dyDescent="0.25">
      <c r="A254" s="5" t="s">
        <v>459</v>
      </c>
      <c r="B254" s="5" t="s">
        <v>460</v>
      </c>
      <c r="C254" s="7">
        <v>6</v>
      </c>
      <c r="D254" s="7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</row>
    <row r="255" spans="1:40" ht="15.75" x14ac:dyDescent="0.25">
      <c r="A255" s="5" t="s">
        <v>461</v>
      </c>
      <c r="B255" s="5" t="s">
        <v>462</v>
      </c>
      <c r="C255" s="7">
        <v>6</v>
      </c>
      <c r="D255" s="7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</row>
    <row r="256" spans="1:40" ht="15.75" x14ac:dyDescent="0.25">
      <c r="A256" s="5" t="s">
        <v>419</v>
      </c>
      <c r="B256" s="5" t="s">
        <v>463</v>
      </c>
      <c r="C256" s="7">
        <v>6</v>
      </c>
      <c r="D256" s="7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</row>
    <row r="257" spans="1:40" ht="15.75" x14ac:dyDescent="0.25">
      <c r="A257" s="5" t="s">
        <v>421</v>
      </c>
      <c r="B257" s="5" t="s">
        <v>464</v>
      </c>
      <c r="C257" s="7">
        <v>6</v>
      </c>
      <c r="D257" s="7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</row>
    <row r="258" spans="1:40" ht="15.75" x14ac:dyDescent="0.25">
      <c r="A258" s="5" t="s">
        <v>423</v>
      </c>
      <c r="B258" s="5" t="s">
        <v>465</v>
      </c>
      <c r="C258" s="7">
        <v>6</v>
      </c>
      <c r="D258" s="7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</row>
    <row r="259" spans="1:40" ht="15.75" x14ac:dyDescent="0.25">
      <c r="A259" s="5" t="s">
        <v>425</v>
      </c>
      <c r="B259" s="5" t="s">
        <v>466</v>
      </c>
      <c r="C259" s="7">
        <v>6</v>
      </c>
      <c r="D259" s="7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</row>
    <row r="260" spans="1:40" ht="15.75" x14ac:dyDescent="0.25">
      <c r="A260" s="5" t="s">
        <v>427</v>
      </c>
      <c r="B260" s="5" t="s">
        <v>467</v>
      </c>
      <c r="C260" s="7">
        <v>6</v>
      </c>
      <c r="D260" s="7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</row>
    <row r="261" spans="1:40" ht="15.75" x14ac:dyDescent="0.25">
      <c r="A261" s="5" t="s">
        <v>429</v>
      </c>
      <c r="B261" s="5" t="s">
        <v>468</v>
      </c>
      <c r="C261" s="7">
        <v>6</v>
      </c>
      <c r="D261" s="7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</row>
    <row r="262" spans="1:40" ht="15.75" x14ac:dyDescent="0.25">
      <c r="A262" s="5" t="s">
        <v>431</v>
      </c>
      <c r="B262" s="5" t="s">
        <v>469</v>
      </c>
      <c r="C262" s="7">
        <v>6</v>
      </c>
      <c r="D262" s="7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</row>
    <row r="263" spans="1:40" ht="15.75" x14ac:dyDescent="0.25">
      <c r="A263" s="5" t="s">
        <v>433</v>
      </c>
      <c r="B263" s="5" t="s">
        <v>470</v>
      </c>
      <c r="C263" s="7">
        <v>6</v>
      </c>
      <c r="D263" s="7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</row>
    <row r="264" spans="1:40" ht="15.75" x14ac:dyDescent="0.25">
      <c r="A264" s="5" t="s">
        <v>435</v>
      </c>
      <c r="B264" s="5" t="s">
        <v>471</v>
      </c>
      <c r="C264" s="7">
        <v>6</v>
      </c>
      <c r="D264" s="7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</row>
    <row r="265" spans="1:40" ht="15.75" x14ac:dyDescent="0.25">
      <c r="A265" s="5" t="s">
        <v>437</v>
      </c>
      <c r="B265" s="5" t="s">
        <v>472</v>
      </c>
      <c r="C265" s="7">
        <v>6</v>
      </c>
      <c r="D265" s="7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</row>
    <row r="266" spans="1:40" ht="15.75" x14ac:dyDescent="0.25">
      <c r="A266" s="5" t="s">
        <v>439</v>
      </c>
      <c r="B266" s="5" t="s">
        <v>473</v>
      </c>
      <c r="C266" s="7">
        <v>6</v>
      </c>
      <c r="D266" s="7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</row>
    <row r="267" spans="1:40" ht="15.75" x14ac:dyDescent="0.25">
      <c r="A267" s="5" t="s">
        <v>441</v>
      </c>
      <c r="B267" s="5" t="s">
        <v>474</v>
      </c>
      <c r="C267" s="7">
        <v>6</v>
      </c>
      <c r="D267" s="7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</row>
    <row r="268" spans="1:40" ht="15.75" x14ac:dyDescent="0.25">
      <c r="A268" s="5" t="s">
        <v>443</v>
      </c>
      <c r="B268" s="5" t="s">
        <v>475</v>
      </c>
      <c r="C268" s="7">
        <v>6</v>
      </c>
      <c r="D268" s="7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</row>
    <row r="269" spans="1:40" ht="15.75" x14ac:dyDescent="0.25">
      <c r="A269" s="5" t="s">
        <v>445</v>
      </c>
      <c r="B269" s="5" t="s">
        <v>476</v>
      </c>
      <c r="C269" s="7">
        <v>6</v>
      </c>
      <c r="D269" s="7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</row>
    <row r="270" spans="1:40" ht="15.75" x14ac:dyDescent="0.25">
      <c r="A270" s="5" t="s">
        <v>447</v>
      </c>
      <c r="B270" s="5" t="s">
        <v>477</v>
      </c>
      <c r="C270" s="7">
        <v>6</v>
      </c>
      <c r="D270" s="7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</row>
    <row r="271" spans="1:40" ht="15.75" x14ac:dyDescent="0.25">
      <c r="A271" s="5" t="s">
        <v>449</v>
      </c>
      <c r="B271" s="5" t="s">
        <v>478</v>
      </c>
      <c r="C271" s="7">
        <v>6</v>
      </c>
      <c r="D271" s="7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</row>
    <row r="272" spans="1:40" ht="15.75" x14ac:dyDescent="0.25">
      <c r="A272" s="5" t="s">
        <v>451</v>
      </c>
      <c r="B272" s="5" t="s">
        <v>479</v>
      </c>
      <c r="C272" s="7">
        <v>6</v>
      </c>
      <c r="D272" s="7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</row>
    <row r="273" spans="1:40" ht="15.75" x14ac:dyDescent="0.25">
      <c r="A273" s="5" t="s">
        <v>453</v>
      </c>
      <c r="B273" s="5" t="s">
        <v>480</v>
      </c>
      <c r="C273" s="7">
        <v>6</v>
      </c>
      <c r="D273" s="7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</row>
    <row r="274" spans="1:40" ht="15.75" x14ac:dyDescent="0.25">
      <c r="A274" s="5" t="s">
        <v>455</v>
      </c>
      <c r="B274" s="5" t="s">
        <v>481</v>
      </c>
      <c r="C274" s="7">
        <v>6</v>
      </c>
      <c r="D274" s="7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</row>
    <row r="275" spans="1:40" ht="15.75" x14ac:dyDescent="0.25">
      <c r="A275" s="5" t="s">
        <v>457</v>
      </c>
      <c r="B275" s="5" t="s">
        <v>482</v>
      </c>
      <c r="C275" s="7">
        <v>6</v>
      </c>
      <c r="D275" s="7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</row>
    <row r="276" spans="1:40" ht="15.75" x14ac:dyDescent="0.25">
      <c r="A276" s="5" t="s">
        <v>459</v>
      </c>
      <c r="B276" s="5" t="s">
        <v>483</v>
      </c>
      <c r="C276" s="7">
        <v>6</v>
      </c>
      <c r="D276" s="7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</row>
    <row r="277" spans="1:40" ht="15.75" x14ac:dyDescent="0.25">
      <c r="A277" s="5" t="s">
        <v>461</v>
      </c>
      <c r="B277" s="5" t="s">
        <v>484</v>
      </c>
      <c r="C277" s="7">
        <v>6</v>
      </c>
      <c r="D277" s="7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</row>
    <row r="278" spans="1:40" ht="15.75" x14ac:dyDescent="0.25">
      <c r="A278" s="5" t="s">
        <v>485</v>
      </c>
      <c r="B278" s="5" t="s">
        <v>486</v>
      </c>
      <c r="C278" s="7">
        <v>5</v>
      </c>
      <c r="D278" s="7">
        <v>5</v>
      </c>
      <c r="E278">
        <v>8007.2250000000004</v>
      </c>
      <c r="F278">
        <v>0</v>
      </c>
      <c r="G278">
        <v>4184.1930000000002</v>
      </c>
      <c r="H278">
        <v>1612.0540000000001</v>
      </c>
      <c r="I278">
        <v>0</v>
      </c>
      <c r="J278">
        <v>17.539000000000001</v>
      </c>
      <c r="K278">
        <v>12418.612999999999</v>
      </c>
      <c r="L278">
        <v>1869.2860000000001</v>
      </c>
      <c r="M278">
        <v>3866.2660000000001</v>
      </c>
      <c r="N278">
        <v>521.79399999999998</v>
      </c>
      <c r="O278">
        <v>72.045000000000002</v>
      </c>
      <c r="P278">
        <v>10087.554</v>
      </c>
      <c r="Q278">
        <v>5119.0889999999999</v>
      </c>
      <c r="R278">
        <v>809.03599999999994</v>
      </c>
      <c r="S278">
        <v>446.39</v>
      </c>
      <c r="T278">
        <v>140.56200000000001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609.51099999999997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20.757000000000001</v>
      </c>
      <c r="AL278">
        <v>0</v>
      </c>
      <c r="AM278">
        <v>0</v>
      </c>
      <c r="AN278">
        <v>0</v>
      </c>
    </row>
    <row r="279" spans="1:40" ht="15.75" x14ac:dyDescent="0.25">
      <c r="A279" s="5" t="s">
        <v>487</v>
      </c>
      <c r="B279" s="5" t="s">
        <v>488</v>
      </c>
      <c r="C279" s="7">
        <v>5</v>
      </c>
      <c r="D279" s="7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</row>
    <row r="280" spans="1:40" ht="15.75" x14ac:dyDescent="0.25">
      <c r="A280" s="5" t="s">
        <v>489</v>
      </c>
      <c r="B280" s="5" t="s">
        <v>490</v>
      </c>
      <c r="C280" s="7">
        <v>5</v>
      </c>
      <c r="D280" s="7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</row>
    <row r="281" spans="1:40" ht="15.75" x14ac:dyDescent="0.25">
      <c r="A281" s="5" t="s">
        <v>491</v>
      </c>
      <c r="B281" s="5" t="s">
        <v>492</v>
      </c>
      <c r="C281" s="7">
        <v>5</v>
      </c>
      <c r="D281" s="7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</row>
    <row r="282" spans="1:40" ht="15.75" x14ac:dyDescent="0.25">
      <c r="A282" s="5" t="s">
        <v>493</v>
      </c>
      <c r="B282" s="5" t="s">
        <v>494</v>
      </c>
      <c r="C282" s="7">
        <v>5</v>
      </c>
      <c r="D282" s="7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</row>
    <row r="283" spans="1:40" ht="15.75" x14ac:dyDescent="0.25">
      <c r="A283" s="5" t="s">
        <v>495</v>
      </c>
      <c r="B283" s="5" t="s">
        <v>496</v>
      </c>
      <c r="C283" s="7">
        <v>5</v>
      </c>
      <c r="D283" s="7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</row>
    <row r="284" spans="1:40" ht="15.75" x14ac:dyDescent="0.25">
      <c r="A284" s="5" t="s">
        <v>497</v>
      </c>
      <c r="B284" s="5" t="s">
        <v>498</v>
      </c>
      <c r="C284" s="7">
        <v>5</v>
      </c>
      <c r="D284" s="7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</row>
    <row r="285" spans="1:40" ht="15.75" x14ac:dyDescent="0.25">
      <c r="A285" s="5" t="s">
        <v>499</v>
      </c>
      <c r="B285" s="5" t="s">
        <v>500</v>
      </c>
      <c r="C285" s="7">
        <v>5</v>
      </c>
      <c r="D285" s="7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</row>
    <row r="286" spans="1:40" ht="15.75" x14ac:dyDescent="0.25">
      <c r="A286" s="5" t="s">
        <v>501</v>
      </c>
      <c r="B286" s="5" t="s">
        <v>502</v>
      </c>
      <c r="C286" s="7">
        <v>5</v>
      </c>
      <c r="D286" s="7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</row>
    <row r="287" spans="1:40" ht="15.75" x14ac:dyDescent="0.25">
      <c r="A287" s="5" t="s">
        <v>503</v>
      </c>
      <c r="B287" s="5" t="s">
        <v>504</v>
      </c>
      <c r="C287" s="7">
        <v>5</v>
      </c>
      <c r="D287" s="7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</row>
    <row r="288" spans="1:40" ht="15.75" x14ac:dyDescent="0.25">
      <c r="A288" s="5" t="s">
        <v>505</v>
      </c>
      <c r="B288" s="5" t="s">
        <v>506</v>
      </c>
      <c r="C288" s="7">
        <v>5</v>
      </c>
      <c r="D288" s="7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</row>
    <row r="289" spans="1:40" ht="15.75" x14ac:dyDescent="0.25">
      <c r="A289" s="5" t="s">
        <v>507</v>
      </c>
      <c r="B289" s="5" t="s">
        <v>508</v>
      </c>
      <c r="C289" s="7">
        <v>5</v>
      </c>
      <c r="D289" s="7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</row>
    <row r="290" spans="1:40" ht="15.75" x14ac:dyDescent="0.25">
      <c r="A290" s="5" t="s">
        <v>509</v>
      </c>
      <c r="B290" s="5" t="s">
        <v>510</v>
      </c>
      <c r="C290" s="7">
        <v>5</v>
      </c>
      <c r="D290" s="7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</row>
    <row r="291" spans="1:40" ht="15.75" x14ac:dyDescent="0.25">
      <c r="A291" s="5" t="s">
        <v>511</v>
      </c>
      <c r="B291" s="5" t="s">
        <v>512</v>
      </c>
      <c r="C291" s="7">
        <v>5</v>
      </c>
      <c r="D291" s="7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</row>
    <row r="292" spans="1:40" ht="15.75" x14ac:dyDescent="0.25">
      <c r="A292" s="5" t="s">
        <v>513</v>
      </c>
      <c r="B292" s="5" t="s">
        <v>514</v>
      </c>
      <c r="C292" s="7">
        <v>5</v>
      </c>
      <c r="D292" s="7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</row>
    <row r="293" spans="1:40" ht="15.75" x14ac:dyDescent="0.25">
      <c r="A293" s="5" t="s">
        <v>515</v>
      </c>
      <c r="B293" s="5" t="s">
        <v>516</v>
      </c>
      <c r="C293" s="7">
        <v>5</v>
      </c>
      <c r="D293" s="7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</row>
    <row r="294" spans="1:40" ht="15.75" x14ac:dyDescent="0.25">
      <c r="A294" s="5" t="s">
        <v>517</v>
      </c>
      <c r="B294" s="5" t="s">
        <v>518</v>
      </c>
      <c r="C294" s="7">
        <v>5</v>
      </c>
      <c r="D294" s="7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</row>
    <row r="295" spans="1:40" ht="15.75" x14ac:dyDescent="0.25">
      <c r="A295" s="5" t="s">
        <v>519</v>
      </c>
      <c r="B295" s="5" t="s">
        <v>520</v>
      </c>
      <c r="C295" s="7">
        <v>5</v>
      </c>
      <c r="D295" s="7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</row>
    <row r="296" spans="1:40" ht="15.75" x14ac:dyDescent="0.25">
      <c r="A296" s="5" t="s">
        <v>521</v>
      </c>
      <c r="B296" s="5" t="s">
        <v>522</v>
      </c>
      <c r="C296" s="7">
        <v>5</v>
      </c>
      <c r="D296" s="7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</row>
    <row r="297" spans="1:40" ht="15.75" x14ac:dyDescent="0.25">
      <c r="A297" s="5" t="s">
        <v>523</v>
      </c>
      <c r="B297" s="5" t="s">
        <v>524</v>
      </c>
      <c r="C297" s="7">
        <v>5</v>
      </c>
      <c r="D297" s="7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</row>
    <row r="298" spans="1:40" ht="15.75" x14ac:dyDescent="0.25">
      <c r="A298" s="5" t="s">
        <v>525</v>
      </c>
      <c r="B298" s="5" t="s">
        <v>526</v>
      </c>
      <c r="C298" s="7">
        <v>5</v>
      </c>
      <c r="D298" s="7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</row>
    <row r="299" spans="1:40" ht="15.75" x14ac:dyDescent="0.25">
      <c r="A299" s="5" t="s">
        <v>527</v>
      </c>
      <c r="B299" s="5" t="s">
        <v>528</v>
      </c>
      <c r="C299" s="7">
        <v>5</v>
      </c>
      <c r="D299" s="7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</row>
    <row r="300" spans="1:40" ht="15.75" x14ac:dyDescent="0.25">
      <c r="A300" s="5" t="s">
        <v>529</v>
      </c>
      <c r="B300" s="5" t="s">
        <v>530</v>
      </c>
      <c r="C300" s="7">
        <v>5</v>
      </c>
      <c r="D300" s="7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</row>
    <row r="301" spans="1:40" ht="15.75" x14ac:dyDescent="0.25">
      <c r="A301" s="5" t="s">
        <v>531</v>
      </c>
      <c r="B301" s="5" t="s">
        <v>532</v>
      </c>
      <c r="C301" s="7">
        <v>5</v>
      </c>
      <c r="D301" s="7">
        <v>5</v>
      </c>
      <c r="E301">
        <v>0</v>
      </c>
      <c r="F301">
        <v>37497.785000000003</v>
      </c>
      <c r="G301">
        <v>0</v>
      </c>
      <c r="H301">
        <v>0</v>
      </c>
      <c r="I301">
        <v>0</v>
      </c>
      <c r="J301">
        <v>927.34900000000005</v>
      </c>
      <c r="K301">
        <v>0</v>
      </c>
      <c r="L301">
        <v>57540.915999999997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10819.967000000001</v>
      </c>
      <c r="U301">
        <v>0</v>
      </c>
      <c r="V301">
        <v>0</v>
      </c>
      <c r="W301">
        <v>0</v>
      </c>
      <c r="X301">
        <v>0</v>
      </c>
      <c r="Y301">
        <v>92241.226999999999</v>
      </c>
      <c r="Z301">
        <v>0</v>
      </c>
      <c r="AA301">
        <v>0</v>
      </c>
      <c r="AB301">
        <v>0</v>
      </c>
      <c r="AC301">
        <v>0</v>
      </c>
      <c r="AD301">
        <v>2187.9960000000001</v>
      </c>
      <c r="AE301">
        <v>2344.2820000000002</v>
      </c>
      <c r="AF301">
        <v>0</v>
      </c>
      <c r="AG301">
        <v>4007.346</v>
      </c>
      <c r="AH301">
        <v>1562.854</v>
      </c>
      <c r="AI301">
        <v>0</v>
      </c>
      <c r="AJ301">
        <v>0</v>
      </c>
      <c r="AK301">
        <v>0</v>
      </c>
      <c r="AL301">
        <v>0</v>
      </c>
      <c r="AM301">
        <v>465.46100000000001</v>
      </c>
      <c r="AN301">
        <v>0</v>
      </c>
    </row>
    <row r="302" spans="1:40" ht="15.75" x14ac:dyDescent="0.25">
      <c r="A302" s="5" t="s">
        <v>533</v>
      </c>
      <c r="B302" s="5" t="s">
        <v>534</v>
      </c>
      <c r="C302" s="7">
        <v>5</v>
      </c>
      <c r="D302" s="7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</row>
    <row r="303" spans="1:40" ht="15.75" x14ac:dyDescent="0.25">
      <c r="A303" s="5" t="s">
        <v>535</v>
      </c>
      <c r="B303" s="5" t="s">
        <v>536</v>
      </c>
      <c r="C303" s="7">
        <v>5</v>
      </c>
      <c r="D303" s="7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</row>
    <row r="304" spans="1:40" ht="15.75" x14ac:dyDescent="0.25">
      <c r="A304" s="5" t="s">
        <v>537</v>
      </c>
      <c r="B304" s="5" t="s">
        <v>538</v>
      </c>
      <c r="C304" s="7">
        <v>5</v>
      </c>
      <c r="D304" s="7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</row>
    <row r="305" spans="1:40" ht="15.75" x14ac:dyDescent="0.25">
      <c r="A305" s="5" t="s">
        <v>539</v>
      </c>
      <c r="B305" s="5" t="s">
        <v>540</v>
      </c>
      <c r="C305" s="7">
        <v>5</v>
      </c>
      <c r="D305" s="7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</row>
    <row r="306" spans="1:40" ht="15.75" x14ac:dyDescent="0.25">
      <c r="A306" s="5" t="s">
        <v>541</v>
      </c>
      <c r="B306" s="5" t="s">
        <v>542</v>
      </c>
      <c r="C306" s="7">
        <v>5</v>
      </c>
      <c r="D306" s="7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</row>
    <row r="307" spans="1:40" ht="15.75" x14ac:dyDescent="0.25">
      <c r="A307" s="5" t="s">
        <v>543</v>
      </c>
      <c r="B307" s="5" t="s">
        <v>544</v>
      </c>
      <c r="C307" s="7">
        <v>5</v>
      </c>
      <c r="D307" s="7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</row>
    <row r="308" spans="1:40" ht="15.75" x14ac:dyDescent="0.25">
      <c r="A308" s="5" t="s">
        <v>545</v>
      </c>
      <c r="B308" s="5" t="s">
        <v>546</v>
      </c>
      <c r="C308" s="7">
        <v>5</v>
      </c>
      <c r="D308" s="7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</row>
    <row r="309" spans="1:40" ht="15.75" x14ac:dyDescent="0.25">
      <c r="A309" s="5" t="s">
        <v>547</v>
      </c>
      <c r="B309" s="5" t="s">
        <v>548</v>
      </c>
      <c r="C309" s="7">
        <v>5</v>
      </c>
      <c r="D309" s="7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</row>
    <row r="310" spans="1:40" ht="15.75" x14ac:dyDescent="0.25">
      <c r="A310" s="5" t="s">
        <v>549</v>
      </c>
      <c r="B310" s="5" t="s">
        <v>550</v>
      </c>
      <c r="C310" s="7">
        <v>5</v>
      </c>
      <c r="D310" s="7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</row>
    <row r="311" spans="1:40" ht="15.75" x14ac:dyDescent="0.25">
      <c r="A311" s="5" t="s">
        <v>551</v>
      </c>
      <c r="B311" s="5" t="s">
        <v>552</v>
      </c>
      <c r="C311" s="7">
        <v>5</v>
      </c>
      <c r="D311" s="7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</row>
    <row r="312" spans="1:40" ht="15.75" x14ac:dyDescent="0.25">
      <c r="A312" s="5" t="s">
        <v>553</v>
      </c>
      <c r="B312" s="5" t="s">
        <v>554</v>
      </c>
      <c r="C312" s="7">
        <v>5</v>
      </c>
      <c r="D312" s="7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</row>
    <row r="313" spans="1:40" ht="15.75" x14ac:dyDescent="0.25">
      <c r="A313" s="5" t="s">
        <v>555</v>
      </c>
      <c r="B313" s="5" t="s">
        <v>556</v>
      </c>
      <c r="C313" s="7">
        <v>5</v>
      </c>
      <c r="D313" s="7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</row>
    <row r="314" spans="1:40" ht="15.75" x14ac:dyDescent="0.25">
      <c r="A314" s="5" t="s">
        <v>557</v>
      </c>
      <c r="B314" s="5" t="s">
        <v>558</v>
      </c>
      <c r="C314" s="7">
        <v>5</v>
      </c>
      <c r="D314" s="7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</row>
    <row r="315" spans="1:40" ht="15.75" x14ac:dyDescent="0.25">
      <c r="A315" s="5" t="s">
        <v>559</v>
      </c>
      <c r="B315" s="5" t="s">
        <v>560</v>
      </c>
      <c r="C315" s="7">
        <v>5</v>
      </c>
      <c r="D315" s="7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</row>
    <row r="316" spans="1:40" ht="15.75" x14ac:dyDescent="0.25">
      <c r="A316" s="5" t="s">
        <v>561</v>
      </c>
      <c r="B316" s="5" t="s">
        <v>562</v>
      </c>
      <c r="C316" s="7">
        <v>5</v>
      </c>
      <c r="D316" s="7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</row>
    <row r="317" spans="1:40" ht="15.75" x14ac:dyDescent="0.25">
      <c r="A317" s="5" t="s">
        <v>563</v>
      </c>
      <c r="B317" s="5" t="s">
        <v>564</v>
      </c>
      <c r="C317" s="7">
        <v>5</v>
      </c>
      <c r="D317" s="7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</row>
    <row r="318" spans="1:40" ht="15.75" x14ac:dyDescent="0.25">
      <c r="A318" s="5" t="s">
        <v>565</v>
      </c>
      <c r="B318" s="5" t="s">
        <v>566</v>
      </c>
      <c r="C318" s="7">
        <v>5</v>
      </c>
      <c r="D318" s="7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</row>
    <row r="319" spans="1:40" ht="15.75" x14ac:dyDescent="0.25">
      <c r="A319" s="5" t="s">
        <v>567</v>
      </c>
      <c r="B319" s="5" t="s">
        <v>568</v>
      </c>
      <c r="C319" s="7">
        <v>5</v>
      </c>
      <c r="D319" s="7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</row>
    <row r="320" spans="1:40" ht="15.75" x14ac:dyDescent="0.25">
      <c r="A320" s="5" t="s">
        <v>569</v>
      </c>
      <c r="B320" s="5" t="s">
        <v>570</v>
      </c>
      <c r="C320" s="7">
        <v>5</v>
      </c>
      <c r="D320" s="7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</row>
    <row r="321" spans="1:40" ht="15.75" x14ac:dyDescent="0.25">
      <c r="A321" s="5" t="s">
        <v>571</v>
      </c>
      <c r="B321" s="5" t="s">
        <v>572</v>
      </c>
      <c r="C321" s="7">
        <v>5</v>
      </c>
      <c r="D321" s="7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 spans="1:40" ht="15.75" x14ac:dyDescent="0.25">
      <c r="A322" s="5" t="s">
        <v>573</v>
      </c>
      <c r="B322" s="5" t="s">
        <v>574</v>
      </c>
      <c r="C322" s="7">
        <v>5</v>
      </c>
      <c r="D322" s="7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</row>
    <row r="323" spans="1:40" ht="15.75" x14ac:dyDescent="0.25">
      <c r="A323" s="5" t="s">
        <v>575</v>
      </c>
      <c r="B323" s="5" t="s">
        <v>576</v>
      </c>
      <c r="C323" s="7">
        <v>6</v>
      </c>
      <c r="D323" s="7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</row>
    <row r="324" spans="1:40" ht="15.75" x14ac:dyDescent="0.25">
      <c r="A324" s="5" t="s">
        <v>577</v>
      </c>
      <c r="B324" s="5" t="s">
        <v>578</v>
      </c>
      <c r="C324" s="7">
        <v>6</v>
      </c>
      <c r="D324" s="7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</row>
    <row r="325" spans="1:40" ht="15.75" x14ac:dyDescent="0.25">
      <c r="A325" s="5" t="s">
        <v>579</v>
      </c>
      <c r="B325" s="5" t="s">
        <v>580</v>
      </c>
      <c r="C325" s="7">
        <v>6</v>
      </c>
      <c r="D325" s="7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</row>
    <row r="326" spans="1:40" ht="15.75" x14ac:dyDescent="0.25">
      <c r="A326" s="5" t="s">
        <v>581</v>
      </c>
      <c r="B326" s="5" t="s">
        <v>582</v>
      </c>
      <c r="C326" s="7">
        <v>6</v>
      </c>
      <c r="D326" s="7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</row>
    <row r="327" spans="1:40" ht="15.75" x14ac:dyDescent="0.25">
      <c r="A327" s="5" t="s">
        <v>583</v>
      </c>
      <c r="B327" s="5" t="s">
        <v>584</v>
      </c>
      <c r="C327" s="7">
        <v>6</v>
      </c>
      <c r="D327" s="7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</row>
    <row r="328" spans="1:40" ht="15.75" x14ac:dyDescent="0.25">
      <c r="A328" s="5" t="s">
        <v>585</v>
      </c>
      <c r="B328" s="5" t="s">
        <v>586</v>
      </c>
      <c r="C328" s="7">
        <v>6</v>
      </c>
      <c r="D328" s="7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</row>
    <row r="329" spans="1:40" ht="15.75" x14ac:dyDescent="0.25">
      <c r="A329" s="5" t="s">
        <v>587</v>
      </c>
      <c r="B329" s="5" t="s">
        <v>588</v>
      </c>
      <c r="C329" s="7">
        <v>6</v>
      </c>
      <c r="D329" s="7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</row>
    <row r="330" spans="1:40" ht="15.75" x14ac:dyDescent="0.25">
      <c r="A330" s="5" t="s">
        <v>589</v>
      </c>
      <c r="B330" s="5" t="s">
        <v>590</v>
      </c>
      <c r="C330" s="7">
        <v>6</v>
      </c>
      <c r="D330" s="7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 spans="1:40" ht="15.75" x14ac:dyDescent="0.25">
      <c r="A331" s="5" t="s">
        <v>591</v>
      </c>
      <c r="B331" s="5" t="s">
        <v>592</v>
      </c>
      <c r="C331" s="7">
        <v>6</v>
      </c>
      <c r="D331" s="7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</row>
    <row r="332" spans="1:40" ht="15.75" x14ac:dyDescent="0.25">
      <c r="A332" s="5" t="s">
        <v>593</v>
      </c>
      <c r="B332" s="5" t="s">
        <v>594</v>
      </c>
      <c r="C332" s="7">
        <v>6</v>
      </c>
      <c r="D332" s="7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</row>
    <row r="333" spans="1:40" ht="15.75" x14ac:dyDescent="0.25">
      <c r="A333" s="5" t="s">
        <v>595</v>
      </c>
      <c r="B333" s="5" t="s">
        <v>596</v>
      </c>
      <c r="C333" s="7">
        <v>6</v>
      </c>
      <c r="D333" s="7">
        <v>6</v>
      </c>
      <c r="E333">
        <v>155.428</v>
      </c>
      <c r="F333">
        <v>179.28200000000001</v>
      </c>
      <c r="G333">
        <v>479.45499999999998</v>
      </c>
      <c r="H333">
        <v>0</v>
      </c>
      <c r="I333">
        <v>284.04300000000001</v>
      </c>
      <c r="J333">
        <v>75.816999999999993</v>
      </c>
      <c r="K333">
        <v>313.53800000000001</v>
      </c>
      <c r="L333">
        <v>213.053</v>
      </c>
      <c r="M333">
        <v>7.1289999999999996</v>
      </c>
      <c r="N333">
        <v>136.88399999999999</v>
      </c>
      <c r="O333">
        <v>59.689</v>
      </c>
      <c r="P333">
        <v>293.46899999999999</v>
      </c>
      <c r="Q333">
        <v>155.01599999999999</v>
      </c>
      <c r="R333">
        <v>98.41</v>
      </c>
      <c r="S333">
        <v>87.510999999999996</v>
      </c>
      <c r="T333">
        <v>0</v>
      </c>
      <c r="U333">
        <v>0.69</v>
      </c>
      <c r="V333">
        <v>942.23800000000006</v>
      </c>
      <c r="W333">
        <v>115.34099999999999</v>
      </c>
      <c r="X333">
        <v>25.581</v>
      </c>
      <c r="Y333">
        <v>0</v>
      </c>
      <c r="Z333">
        <v>35.753999999999998</v>
      </c>
      <c r="AA333">
        <v>1.708</v>
      </c>
      <c r="AB333">
        <v>1098.1659999999999</v>
      </c>
      <c r="AC333">
        <v>234.667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26.966999999999999</v>
      </c>
      <c r="AK333">
        <v>0.17399999999999999</v>
      </c>
      <c r="AL333">
        <v>0</v>
      </c>
      <c r="AM333">
        <v>0</v>
      </c>
      <c r="AN333">
        <v>16.954999999999998</v>
      </c>
    </row>
    <row r="334" spans="1:40" ht="15.75" x14ac:dyDescent="0.25">
      <c r="A334" s="5" t="s">
        <v>597</v>
      </c>
      <c r="B334" s="5" t="s">
        <v>598</v>
      </c>
      <c r="C334" s="7">
        <v>6</v>
      </c>
      <c r="D334" s="7">
        <v>6</v>
      </c>
      <c r="E334">
        <v>-62.067</v>
      </c>
      <c r="F334">
        <v>-430.48599999999999</v>
      </c>
      <c r="G334">
        <v>-331.84699999999998</v>
      </c>
      <c r="H334">
        <v>-9.6649999999999991</v>
      </c>
      <c r="I334">
        <v>-154.54599999999999</v>
      </c>
      <c r="J334">
        <v>-87.019000000000005</v>
      </c>
      <c r="K334">
        <v>-87.234999999999999</v>
      </c>
      <c r="L334">
        <v>-587.21699999999998</v>
      </c>
      <c r="M334">
        <v>-14.92</v>
      </c>
      <c r="N334">
        <v>-28.553999999999998</v>
      </c>
      <c r="O334">
        <v>-122.36499999999999</v>
      </c>
      <c r="P334">
        <v>-198.56399999999999</v>
      </c>
      <c r="Q334">
        <v>-83.626000000000005</v>
      </c>
      <c r="R334">
        <v>-28.792999999999999</v>
      </c>
      <c r="S334">
        <v>-210.279</v>
      </c>
      <c r="T334">
        <v>-57.179000000000002</v>
      </c>
      <c r="U334">
        <v>-11.183999999999999</v>
      </c>
      <c r="V334">
        <v>-9.9450000000000003</v>
      </c>
      <c r="W334">
        <v>-3.472</v>
      </c>
      <c r="X334">
        <v>-0.41399999999999998</v>
      </c>
      <c r="Y334">
        <v>-1.7809999999999999</v>
      </c>
      <c r="Z334">
        <v>-8.5909999999999993</v>
      </c>
      <c r="AA334">
        <v>-5.7309999999999999</v>
      </c>
      <c r="AB334">
        <v>-32.770000000000003</v>
      </c>
      <c r="AC334">
        <v>-17.315000000000001</v>
      </c>
      <c r="AD334">
        <v>-16.596</v>
      </c>
      <c r="AE334">
        <v>-21.085000000000001</v>
      </c>
      <c r="AF334">
        <v>-21.312999999999999</v>
      </c>
      <c r="AG334">
        <v>-26.56</v>
      </c>
      <c r="AH334">
        <v>-15.593</v>
      </c>
      <c r="AI334">
        <v>-10.365</v>
      </c>
      <c r="AJ334">
        <v>-57.658999999999999</v>
      </c>
      <c r="AK334">
        <v>-4.5869999999999997</v>
      </c>
      <c r="AL334">
        <v>-138.435</v>
      </c>
      <c r="AM334">
        <v>-9.7319999999999993</v>
      </c>
      <c r="AN334">
        <v>-29.478999999999999</v>
      </c>
    </row>
    <row r="335" spans="1:40" ht="15.75" x14ac:dyDescent="0.25">
      <c r="A335" s="5" t="s">
        <v>599</v>
      </c>
      <c r="B335" s="5" t="s">
        <v>600</v>
      </c>
      <c r="C335" s="7">
        <v>6</v>
      </c>
      <c r="D335" s="7">
        <v>6</v>
      </c>
      <c r="E335">
        <v>-2.6760000000000002</v>
      </c>
      <c r="F335">
        <v>-19.687000000000001</v>
      </c>
      <c r="G335">
        <v>-1.175</v>
      </c>
      <c r="H335">
        <v>0</v>
      </c>
      <c r="I335">
        <v>-29.512</v>
      </c>
      <c r="J335">
        <v>-1.1930000000000001</v>
      </c>
      <c r="K335">
        <v>0</v>
      </c>
      <c r="L335">
        <v>-12.403</v>
      </c>
      <c r="M335">
        <v>0</v>
      </c>
      <c r="N335">
        <v>-3.4289999999999998</v>
      </c>
      <c r="O335">
        <v>-11.244999999999999</v>
      </c>
      <c r="P335">
        <v>-7.8159999999999998</v>
      </c>
      <c r="Q335">
        <v>-51.491999999999997</v>
      </c>
      <c r="R335">
        <v>-8.4870000000000001</v>
      </c>
      <c r="S335">
        <v>-129.53</v>
      </c>
      <c r="T335">
        <v>-43.695</v>
      </c>
      <c r="U335">
        <v>-1.095</v>
      </c>
      <c r="V335">
        <v>-112.58799999999999</v>
      </c>
      <c r="W335">
        <v>-38.232999999999997</v>
      </c>
      <c r="X335">
        <v>-4.0510000000000002</v>
      </c>
      <c r="Y335">
        <v>-19.323</v>
      </c>
      <c r="Z335">
        <v>0</v>
      </c>
      <c r="AA335">
        <v>0</v>
      </c>
      <c r="AB335">
        <v>0</v>
      </c>
      <c r="AC335">
        <v>-3.1909999999999998</v>
      </c>
      <c r="AD335">
        <v>0</v>
      </c>
      <c r="AE335">
        <v>-0.4</v>
      </c>
      <c r="AF335">
        <v>0</v>
      </c>
      <c r="AG335">
        <v>0</v>
      </c>
      <c r="AH335">
        <v>-2.75</v>
      </c>
      <c r="AI335">
        <v>-2.19</v>
      </c>
      <c r="AJ335">
        <v>-0.874</v>
      </c>
      <c r="AK335">
        <v>0</v>
      </c>
      <c r="AL335">
        <v>0</v>
      </c>
      <c r="AM335">
        <v>0</v>
      </c>
      <c r="AN335">
        <v>-47.933999999999997</v>
      </c>
    </row>
    <row r="336" spans="1:40" ht="15.75" x14ac:dyDescent="0.25">
      <c r="A336" s="5" t="s">
        <v>601</v>
      </c>
      <c r="B336" s="5" t="s">
        <v>602</v>
      </c>
      <c r="C336" s="7">
        <v>6</v>
      </c>
      <c r="D336" s="7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</row>
    <row r="337" spans="1:40" ht="15.75" x14ac:dyDescent="0.25">
      <c r="A337" s="5" t="s">
        <v>603</v>
      </c>
      <c r="B337" s="5" t="s">
        <v>604</v>
      </c>
      <c r="C337" s="7">
        <v>6</v>
      </c>
      <c r="D337" s="7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</row>
    <row r="338" spans="1:40" ht="15.75" x14ac:dyDescent="0.25">
      <c r="A338" s="5" t="s">
        <v>605</v>
      </c>
      <c r="B338" s="5" t="s">
        <v>606</v>
      </c>
      <c r="C338" s="5"/>
      <c r="D338" s="5"/>
      <c r="E338">
        <v>128416.747</v>
      </c>
      <c r="F338">
        <v>883560.2</v>
      </c>
      <c r="G338">
        <v>589100.97600000002</v>
      </c>
      <c r="H338">
        <v>25594.475999999999</v>
      </c>
      <c r="I338">
        <v>321628.61700000003</v>
      </c>
      <c r="J338">
        <v>169527.01699999999</v>
      </c>
      <c r="K338">
        <v>158170.69</v>
      </c>
      <c r="L338">
        <v>1149139.9010000001</v>
      </c>
      <c r="M338">
        <v>48827.103000000003</v>
      </c>
      <c r="N338">
        <v>93033.236999999994</v>
      </c>
      <c r="O338">
        <v>222659.27600000001</v>
      </c>
      <c r="P338">
        <v>405625.81400000001</v>
      </c>
      <c r="Q338">
        <v>169586.22700000001</v>
      </c>
      <c r="R338">
        <v>62175.927000000003</v>
      </c>
      <c r="S338">
        <v>404744.402</v>
      </c>
      <c r="T338">
        <v>108781.08500000001</v>
      </c>
      <c r="U338">
        <v>24691.906999999999</v>
      </c>
      <c r="V338">
        <v>586476.07400000002</v>
      </c>
      <c r="W338">
        <v>599910.58200000005</v>
      </c>
      <c r="X338">
        <v>25094.993999999999</v>
      </c>
      <c r="Y338">
        <v>750400.772</v>
      </c>
      <c r="Z338">
        <v>16624.327000000001</v>
      </c>
      <c r="AA338">
        <v>11834.347</v>
      </c>
      <c r="AB338">
        <v>262395.63799999998</v>
      </c>
      <c r="AC338">
        <v>127751.99400000001</v>
      </c>
      <c r="AD338">
        <v>33071.623</v>
      </c>
      <c r="AE338">
        <v>39283.154999999999</v>
      </c>
      <c r="AF338">
        <v>34402.317000000003</v>
      </c>
      <c r="AG338">
        <v>44297.440000000002</v>
      </c>
      <c r="AH338">
        <v>27735.987000000001</v>
      </c>
      <c r="AI338">
        <v>18072.597000000002</v>
      </c>
      <c r="AJ338">
        <v>113242.272</v>
      </c>
      <c r="AK338">
        <v>9741.0259999999998</v>
      </c>
      <c r="AL338">
        <v>22197.969000000001</v>
      </c>
      <c r="AM338">
        <v>18911.954000000002</v>
      </c>
      <c r="AN338">
        <v>56994.391000000003</v>
      </c>
    </row>
    <row r="340" spans="1:40" ht="15.75" x14ac:dyDescent="0.25">
      <c r="A340" s="5" t="s">
        <v>607</v>
      </c>
      <c r="E340">
        <f t="shared" ref="E340:AK340" si="0">SUM(E5:E337)-E338</f>
        <v>0</v>
      </c>
      <c r="F340">
        <f t="shared" si="0"/>
        <v>0</v>
      </c>
      <c r="G340">
        <f t="shared" si="0"/>
        <v>0</v>
      </c>
      <c r="H340">
        <f t="shared" si="0"/>
        <v>0</v>
      </c>
      <c r="I340">
        <f t="shared" si="0"/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>SUM(P5:P337)-P338</f>
        <v>0</v>
      </c>
      <c r="Q340">
        <f t="shared" si="0"/>
        <v>0</v>
      </c>
      <c r="R340">
        <f t="shared" si="0"/>
        <v>0</v>
      </c>
      <c r="S340">
        <f t="shared" si="0"/>
        <v>0</v>
      </c>
      <c r="T340">
        <f t="shared" si="0"/>
        <v>0</v>
      </c>
      <c r="U340">
        <f>SUM(U5:U337)-U338</f>
        <v>0</v>
      </c>
      <c r="V340">
        <f t="shared" si="0"/>
        <v>0</v>
      </c>
      <c r="W340">
        <f t="shared" si="0"/>
        <v>0</v>
      </c>
      <c r="X340">
        <f t="shared" si="0"/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  <c r="AI340">
        <f t="shared" si="0"/>
        <v>0</v>
      </c>
      <c r="AJ340">
        <f t="shared" si="0"/>
        <v>0</v>
      </c>
      <c r="AK340">
        <f t="shared" si="0"/>
        <v>0</v>
      </c>
      <c r="AL340">
        <f>SUM(AL5:AL337)-AL338</f>
        <v>0</v>
      </c>
      <c r="AM340">
        <f>SUM(AM5:AM337)-AM338</f>
        <v>0</v>
      </c>
      <c r="AN340">
        <f>SUM(AN5:AN337)-AN338</f>
        <v>0</v>
      </c>
    </row>
    <row r="342" spans="1:40" x14ac:dyDescent="0.2">
      <c r="A342" t="s">
        <v>608</v>
      </c>
      <c r="D342">
        <v>1</v>
      </c>
      <c r="E342" s="10">
        <f t="shared" ref="E342:AK342" si="1">SUMIF($D$4:$D$336,$D$342,E4:E336)</f>
        <v>3226.143</v>
      </c>
      <c r="F342" s="10">
        <f t="shared" si="1"/>
        <v>60911.758000000002</v>
      </c>
      <c r="G342" s="10">
        <f t="shared" si="1"/>
        <v>12021.115</v>
      </c>
      <c r="H342" s="10">
        <f t="shared" si="1"/>
        <v>278.81899999999996</v>
      </c>
      <c r="I342" s="10">
        <f t="shared" si="1"/>
        <v>7886.0369999999994</v>
      </c>
      <c r="J342" s="10">
        <f t="shared" si="1"/>
        <v>2147.085</v>
      </c>
      <c r="K342" s="10">
        <f t="shared" si="1"/>
        <v>3504.7359999999999</v>
      </c>
      <c r="L342" s="10">
        <f t="shared" si="1"/>
        <v>87895.937999999995</v>
      </c>
      <c r="M342" s="10">
        <f t="shared" si="1"/>
        <v>1065.2859999999998</v>
      </c>
      <c r="N342" s="10">
        <f t="shared" si="1"/>
        <v>2018.12</v>
      </c>
      <c r="O342" s="10">
        <f t="shared" si="1"/>
        <v>2542.02</v>
      </c>
      <c r="P342" s="10">
        <f>SUMIF($D$4:$D$336,$D$342,P4:P336)</f>
        <v>8342.4490000000005</v>
      </c>
      <c r="Q342" s="10">
        <f t="shared" si="1"/>
        <v>1369.5900000000001</v>
      </c>
      <c r="R342" s="10">
        <f t="shared" si="1"/>
        <v>1465.2369999999999</v>
      </c>
      <c r="S342" s="10">
        <f t="shared" si="1"/>
        <v>14296.482</v>
      </c>
      <c r="T342" s="10">
        <f t="shared" si="1"/>
        <v>9665.3780000000006</v>
      </c>
      <c r="U342" s="10">
        <f>SUMIF($D$4:$D$336,$D$342,U4:U336)</f>
        <v>631.56400000000008</v>
      </c>
      <c r="V342" s="10">
        <f t="shared" si="1"/>
        <v>10110.467999999999</v>
      </c>
      <c r="W342" s="10">
        <f t="shared" si="1"/>
        <v>16314.483</v>
      </c>
      <c r="X342" s="10">
        <f t="shared" si="1"/>
        <v>823.404</v>
      </c>
      <c r="Y342" s="10">
        <f t="shared" si="1"/>
        <v>48615.605000000003</v>
      </c>
      <c r="Z342" s="10">
        <f t="shared" si="1"/>
        <v>470.54599999999999</v>
      </c>
      <c r="AA342" s="10">
        <f t="shared" si="1"/>
        <v>136.61099999999999</v>
      </c>
      <c r="AB342" s="10">
        <f t="shared" si="1"/>
        <v>4830.1360000000004</v>
      </c>
      <c r="AC342" s="10">
        <f t="shared" si="1"/>
        <v>3269.4159999999997</v>
      </c>
      <c r="AD342" s="10">
        <f t="shared" si="1"/>
        <v>1497.4920000000002</v>
      </c>
      <c r="AE342" s="10">
        <f t="shared" si="1"/>
        <v>1401.3879999999999</v>
      </c>
      <c r="AF342" s="10">
        <f t="shared" si="1"/>
        <v>1800.5360000000001</v>
      </c>
      <c r="AG342" s="10">
        <f t="shared" si="1"/>
        <v>4361.8510000000006</v>
      </c>
      <c r="AH342" s="10">
        <f t="shared" si="1"/>
        <v>1588.252</v>
      </c>
      <c r="AI342" s="10">
        <f t="shared" si="1"/>
        <v>1072.0989999999999</v>
      </c>
      <c r="AJ342" s="10">
        <f t="shared" si="1"/>
        <v>1832.6209999999999</v>
      </c>
      <c r="AK342" s="10">
        <f t="shared" si="1"/>
        <v>138.03</v>
      </c>
      <c r="AL342" s="10">
        <f>SUMIF($D$4:$D$336,$D$342,AL4:AL336)</f>
        <v>2602.5410000000002</v>
      </c>
      <c r="AM342" s="10">
        <f>SUMIF($D$4:$D$336,$D$342,AM4:AM336)</f>
        <v>1736.0050000000001</v>
      </c>
      <c r="AN342" s="10">
        <f>SUMIF($D$4:$D$336,$D$342,AN4:AN336)</f>
        <v>225.107</v>
      </c>
    </row>
    <row r="343" spans="1:40" x14ac:dyDescent="0.2">
      <c r="A343" t="s">
        <v>609</v>
      </c>
      <c r="D343">
        <v>2</v>
      </c>
      <c r="E343" s="10">
        <f t="shared" ref="E343:AK343" si="2">SUMIF($D$4:$D$336,$D$343,E4:E336)</f>
        <v>51410.426999999996</v>
      </c>
      <c r="F343" s="10">
        <f t="shared" si="2"/>
        <v>87144.402000000002</v>
      </c>
      <c r="G343" s="10">
        <f t="shared" si="2"/>
        <v>141397.90899999999</v>
      </c>
      <c r="H343" s="10">
        <f t="shared" si="2"/>
        <v>22861.46</v>
      </c>
      <c r="I343" s="10">
        <f t="shared" si="2"/>
        <v>108023.977</v>
      </c>
      <c r="J343" s="10">
        <f t="shared" si="2"/>
        <v>33354.625</v>
      </c>
      <c r="K343" s="10">
        <f t="shared" si="2"/>
        <v>62289.416999999994</v>
      </c>
      <c r="L343" s="10">
        <f t="shared" si="2"/>
        <v>85009.025999999998</v>
      </c>
      <c r="M343" s="10">
        <f t="shared" si="2"/>
        <v>41808.785000000003</v>
      </c>
      <c r="N343" s="10">
        <f t="shared" si="2"/>
        <v>36031.442999999999</v>
      </c>
      <c r="O343" s="10">
        <f t="shared" si="2"/>
        <v>0</v>
      </c>
      <c r="P343" s="10">
        <f>SUMIF($D$4:$D$336,$D$343,P4:P336)</f>
        <v>92628.068999999989</v>
      </c>
      <c r="Q343" s="10">
        <f t="shared" si="2"/>
        <v>33895.9</v>
      </c>
      <c r="R343" s="10">
        <f t="shared" si="2"/>
        <v>23888.278999999999</v>
      </c>
      <c r="S343" s="10">
        <f t="shared" si="2"/>
        <v>13242.196</v>
      </c>
      <c r="T343" s="10">
        <f t="shared" si="2"/>
        <v>43268.076000000001</v>
      </c>
      <c r="U343" s="10">
        <f>SUMIF($D$4:$D$336,$D$343,U4:U336)</f>
        <v>0</v>
      </c>
      <c r="V343" s="10">
        <f t="shared" si="2"/>
        <v>211733.93700000001</v>
      </c>
      <c r="W343" s="10">
        <f t="shared" si="2"/>
        <v>5971.29</v>
      </c>
      <c r="X343" s="10">
        <f t="shared" si="2"/>
        <v>5771.4989999999998</v>
      </c>
      <c r="Y343" s="10">
        <f t="shared" si="2"/>
        <v>261067.592</v>
      </c>
      <c r="Z343" s="10">
        <f t="shared" si="2"/>
        <v>7586.2870000000003</v>
      </c>
      <c r="AA343" s="10">
        <f t="shared" si="2"/>
        <v>0</v>
      </c>
      <c r="AB343" s="10">
        <f t="shared" si="2"/>
        <v>80443.361999999994</v>
      </c>
      <c r="AC343" s="10">
        <f t="shared" si="2"/>
        <v>30441.612999999998</v>
      </c>
      <c r="AD343" s="10">
        <f t="shared" si="2"/>
        <v>5974.27</v>
      </c>
      <c r="AE343" s="10">
        <f t="shared" si="2"/>
        <v>7442.0450000000001</v>
      </c>
      <c r="AF343" s="10">
        <f t="shared" si="2"/>
        <v>5793.9650000000001</v>
      </c>
      <c r="AG343" s="10">
        <f t="shared" si="2"/>
        <v>15183.787</v>
      </c>
      <c r="AH343" s="10">
        <f t="shared" si="2"/>
        <v>5473.317</v>
      </c>
      <c r="AI343" s="10">
        <f t="shared" si="2"/>
        <v>2351.3710000000001</v>
      </c>
      <c r="AJ343" s="10">
        <f t="shared" si="2"/>
        <v>0</v>
      </c>
      <c r="AK343" s="10">
        <f t="shared" si="2"/>
        <v>0</v>
      </c>
      <c r="AL343" s="10">
        <f>SUMIF($D$4:$D$336,$D$343,AL4:AL336)</f>
        <v>9964.0329999999994</v>
      </c>
      <c r="AM343" s="10">
        <f>SUMIF($D$4:$D$336,$D$343,AM4:AM336)</f>
        <v>3668.8649999999998</v>
      </c>
      <c r="AN343" s="10">
        <f>SUMIF($D$4:$D$336,$D$343,AN4:AN336)</f>
        <v>0</v>
      </c>
    </row>
    <row r="344" spans="1:40" x14ac:dyDescent="0.2">
      <c r="A344" t="s">
        <v>610</v>
      </c>
      <c r="D344">
        <v>3</v>
      </c>
      <c r="E344" s="10">
        <f t="shared" ref="E344:AK344" si="3">SUMIF($D$4:$D$336,$D$344,E4:E336)</f>
        <v>52626.342999999993</v>
      </c>
      <c r="F344" s="10">
        <f t="shared" si="3"/>
        <v>0</v>
      </c>
      <c r="G344" s="10">
        <f t="shared" si="3"/>
        <v>126107.149</v>
      </c>
      <c r="H344" s="10">
        <f t="shared" si="3"/>
        <v>851.80799999999999</v>
      </c>
      <c r="I344" s="10">
        <f t="shared" si="3"/>
        <v>93652.085000000006</v>
      </c>
      <c r="J344" s="10">
        <f t="shared" si="3"/>
        <v>35134.008999999998</v>
      </c>
      <c r="K344" s="10">
        <f t="shared" si="3"/>
        <v>62348.392</v>
      </c>
      <c r="L344" s="10">
        <f t="shared" si="3"/>
        <v>0</v>
      </c>
      <c r="M344" s="10">
        <f t="shared" si="3"/>
        <v>2094.5569999999998</v>
      </c>
      <c r="N344" s="10">
        <f t="shared" si="3"/>
        <v>31970.311999999998</v>
      </c>
      <c r="O344" s="10">
        <f t="shared" si="3"/>
        <v>0</v>
      </c>
      <c r="P344" s="10">
        <f>SUMIF($D$4:$D$336,$D$344,P4:P336)</f>
        <v>88011.309000000008</v>
      </c>
      <c r="Q344" s="10">
        <f t="shared" si="3"/>
        <v>39120.954000000005</v>
      </c>
      <c r="R344" s="10">
        <f t="shared" si="3"/>
        <v>21098.746999999999</v>
      </c>
      <c r="S344" s="10">
        <f t="shared" si="3"/>
        <v>0</v>
      </c>
      <c r="T344" s="10">
        <f t="shared" si="3"/>
        <v>0</v>
      </c>
      <c r="U344" s="10">
        <f>SUMIF($D$4:$D$336,$D$344,U4:U336)</f>
        <v>9823.652</v>
      </c>
      <c r="V344" s="10">
        <f t="shared" si="3"/>
        <v>187308.93700000001</v>
      </c>
      <c r="W344" s="10">
        <f t="shared" si="3"/>
        <v>0</v>
      </c>
      <c r="X344" s="10">
        <f t="shared" si="3"/>
        <v>5391.0730000000003</v>
      </c>
      <c r="Y344" s="10">
        <f t="shared" si="3"/>
        <v>0</v>
      </c>
      <c r="Z344" s="10">
        <f t="shared" si="3"/>
        <v>6802.9359999999997</v>
      </c>
      <c r="AA344" s="10">
        <f t="shared" si="3"/>
        <v>0</v>
      </c>
      <c r="AB344" s="10">
        <f t="shared" si="3"/>
        <v>72020.008000000002</v>
      </c>
      <c r="AC344" s="10">
        <f t="shared" si="3"/>
        <v>28961.820999999996</v>
      </c>
      <c r="AD344" s="10">
        <f t="shared" si="3"/>
        <v>0</v>
      </c>
      <c r="AE344" s="10">
        <f t="shared" si="3"/>
        <v>0</v>
      </c>
      <c r="AF344" s="10">
        <f t="shared" si="3"/>
        <v>0</v>
      </c>
      <c r="AG344" s="10">
        <f t="shared" si="3"/>
        <v>0</v>
      </c>
      <c r="AH344" s="10">
        <f t="shared" si="3"/>
        <v>0</v>
      </c>
      <c r="AI344" s="10">
        <f t="shared" si="3"/>
        <v>0</v>
      </c>
      <c r="AJ344" s="10">
        <f t="shared" si="3"/>
        <v>0</v>
      </c>
      <c r="AK344" s="10">
        <f t="shared" si="3"/>
        <v>3510.81</v>
      </c>
      <c r="AL344" s="10">
        <f>SUMIF($D$4:$D$336,$D$344,AL4:AL336)</f>
        <v>0</v>
      </c>
      <c r="AM344" s="10">
        <f>SUMIF($D$4:$D$336,$D$344,AM4:AM336)</f>
        <v>0</v>
      </c>
      <c r="AN344" s="10">
        <f>SUMIF($D$4:$D$336,$D$344,AN4:AN336)</f>
        <v>0</v>
      </c>
    </row>
    <row r="345" spans="1:40" x14ac:dyDescent="0.2">
      <c r="A345" t="s">
        <v>611</v>
      </c>
      <c r="B345">
        <v>7</v>
      </c>
      <c r="D345">
        <v>4</v>
      </c>
      <c r="E345" s="10">
        <f t="shared" ref="E345:AK345" si="4">SUMIF($D$4:$D$336,$D$345,E4:E336)</f>
        <v>13055.924000000003</v>
      </c>
      <c r="F345" s="10">
        <f t="shared" si="4"/>
        <v>697646.28600000008</v>
      </c>
      <c r="G345" s="10">
        <f t="shared" si="4"/>
        <v>304245.71299999999</v>
      </c>
      <c r="H345" s="10">
        <f t="shared" si="4"/>
        <v>0</v>
      </c>
      <c r="I345" s="10">
        <f t="shared" si="4"/>
        <v>111966.533</v>
      </c>
      <c r="J345" s="10">
        <f t="shared" si="4"/>
        <v>97958.805000000008</v>
      </c>
      <c r="K345" s="10">
        <f t="shared" si="4"/>
        <v>17383.228999999999</v>
      </c>
      <c r="L345" s="10">
        <f t="shared" si="4"/>
        <v>917211.30200000003</v>
      </c>
      <c r="M345" s="10">
        <f t="shared" si="4"/>
        <v>0</v>
      </c>
      <c r="N345" s="10">
        <f t="shared" si="4"/>
        <v>22386.667000000001</v>
      </c>
      <c r="O345" s="10">
        <f t="shared" si="4"/>
        <v>220119.13199999998</v>
      </c>
      <c r="P345" s="10">
        <f>SUMIF($D$4:$D$336,$D$345,P4:P336)</f>
        <v>205902.035</v>
      </c>
      <c r="Q345" s="10">
        <f t="shared" si="4"/>
        <v>90060.796000000002</v>
      </c>
      <c r="R345" s="10">
        <f t="shared" si="4"/>
        <v>14853.498</v>
      </c>
      <c r="S345" s="10">
        <f t="shared" si="4"/>
        <v>377011.6320000001</v>
      </c>
      <c r="T345" s="10">
        <f t="shared" si="4"/>
        <v>44987.976000000002</v>
      </c>
      <c r="U345" s="10">
        <f>SUMIF($D$4:$D$336,$D$345,U4:U336)</f>
        <v>14248.28</v>
      </c>
      <c r="V345" s="10">
        <f t="shared" si="4"/>
        <v>176503.027</v>
      </c>
      <c r="W345" s="10">
        <f t="shared" si="4"/>
        <v>577551.17300000007</v>
      </c>
      <c r="X345" s="10">
        <f t="shared" si="4"/>
        <v>13087.902</v>
      </c>
      <c r="Y345" s="10">
        <f t="shared" si="4"/>
        <v>348497.45199999999</v>
      </c>
      <c r="Z345" s="10">
        <f t="shared" si="4"/>
        <v>1673.856</v>
      </c>
      <c r="AA345" s="10">
        <f t="shared" si="4"/>
        <v>11701.758999999998</v>
      </c>
      <c r="AB345" s="10">
        <f t="shared" si="4"/>
        <v>104036.73599999999</v>
      </c>
      <c r="AC345" s="10">
        <f t="shared" si="4"/>
        <v>63531.698999999993</v>
      </c>
      <c r="AD345" s="10">
        <f t="shared" si="4"/>
        <v>23428.460999999999</v>
      </c>
      <c r="AE345" s="10">
        <f t="shared" si="4"/>
        <v>28116.924999999999</v>
      </c>
      <c r="AF345" s="10">
        <f t="shared" si="4"/>
        <v>26829.128999999997</v>
      </c>
      <c r="AG345" s="10">
        <f t="shared" si="4"/>
        <v>20771.016</v>
      </c>
      <c r="AH345" s="10">
        <f t="shared" si="4"/>
        <v>19129.907000000003</v>
      </c>
      <c r="AI345" s="10">
        <f t="shared" si="4"/>
        <v>14661.682000000001</v>
      </c>
      <c r="AJ345" s="10">
        <f t="shared" si="4"/>
        <v>111441.217</v>
      </c>
      <c r="AK345" s="10">
        <f t="shared" si="4"/>
        <v>6075.8419999999996</v>
      </c>
      <c r="AL345" s="10">
        <f>SUMIF($D$4:$D$336,$D$345,AL4:AL336)</f>
        <v>9769.83</v>
      </c>
      <c r="AM345" s="10">
        <f>SUMIF($D$4:$D$336,$D$345,AM4:AM336)</f>
        <v>13051.355</v>
      </c>
      <c r="AN345" s="10">
        <f>SUMIF($D$4:$D$336,$D$345,AN4:AN336)</f>
        <v>56829.741999999998</v>
      </c>
    </row>
    <row r="346" spans="1:40" x14ac:dyDescent="0.2">
      <c r="A346" t="s">
        <v>612</v>
      </c>
      <c r="D346">
        <v>5</v>
      </c>
      <c r="E346" s="10">
        <f t="shared" ref="E346:AK346" si="5">SUMIF($D$4:$D$336,$D$346,E4:E336)</f>
        <v>8007.2250000000004</v>
      </c>
      <c r="F346" s="10">
        <f t="shared" si="5"/>
        <v>37497.785000000003</v>
      </c>
      <c r="G346" s="10">
        <f t="shared" si="5"/>
        <v>4184.1930000000002</v>
      </c>
      <c r="H346" s="10">
        <f t="shared" si="5"/>
        <v>1612.0540000000001</v>
      </c>
      <c r="I346" s="10">
        <f t="shared" si="5"/>
        <v>0</v>
      </c>
      <c r="J346" s="10">
        <f t="shared" si="5"/>
        <v>944.88800000000003</v>
      </c>
      <c r="K346" s="10">
        <f t="shared" si="5"/>
        <v>12418.612999999999</v>
      </c>
      <c r="L346" s="10">
        <f t="shared" si="5"/>
        <v>59410.201999999997</v>
      </c>
      <c r="M346" s="10">
        <f t="shared" si="5"/>
        <v>3866.2660000000001</v>
      </c>
      <c r="N346" s="10">
        <f t="shared" si="5"/>
        <v>521.79399999999998</v>
      </c>
      <c r="O346" s="10">
        <f t="shared" si="5"/>
        <v>72.045000000000002</v>
      </c>
      <c r="P346" s="10">
        <f>SUMIF($D$4:$D$336,$D$346,P4:P336)</f>
        <v>10087.554</v>
      </c>
      <c r="Q346" s="10">
        <f t="shared" si="5"/>
        <v>5119.0889999999999</v>
      </c>
      <c r="R346" s="10">
        <f t="shared" si="5"/>
        <v>809.03599999999994</v>
      </c>
      <c r="S346" s="10">
        <f t="shared" si="5"/>
        <v>446.39</v>
      </c>
      <c r="T346" s="10">
        <f t="shared" si="5"/>
        <v>10960.529</v>
      </c>
      <c r="U346" s="10">
        <f>SUMIF($D$4:$D$336,$D$346,U4:U336)</f>
        <v>0</v>
      </c>
      <c r="V346" s="10">
        <f t="shared" si="5"/>
        <v>0</v>
      </c>
      <c r="W346" s="10">
        <f t="shared" si="5"/>
        <v>0</v>
      </c>
      <c r="X346" s="10">
        <f t="shared" si="5"/>
        <v>0</v>
      </c>
      <c r="Y346" s="10">
        <f t="shared" si="5"/>
        <v>92241.226999999999</v>
      </c>
      <c r="Z346" s="10">
        <f t="shared" si="5"/>
        <v>0</v>
      </c>
      <c r="AA346" s="10">
        <f t="shared" si="5"/>
        <v>0</v>
      </c>
      <c r="AB346" s="10">
        <f t="shared" si="5"/>
        <v>0</v>
      </c>
      <c r="AC346" s="10">
        <f t="shared" si="5"/>
        <v>609.51099999999997</v>
      </c>
      <c r="AD346" s="10">
        <f t="shared" si="5"/>
        <v>2187.9960000000001</v>
      </c>
      <c r="AE346" s="10">
        <f t="shared" si="5"/>
        <v>2344.2820000000002</v>
      </c>
      <c r="AF346" s="10">
        <f t="shared" si="5"/>
        <v>0</v>
      </c>
      <c r="AG346" s="10">
        <f t="shared" si="5"/>
        <v>4007.346</v>
      </c>
      <c r="AH346" s="10">
        <f t="shared" si="5"/>
        <v>1562.854</v>
      </c>
      <c r="AI346" s="10">
        <f t="shared" si="5"/>
        <v>0</v>
      </c>
      <c r="AJ346" s="10">
        <f t="shared" si="5"/>
        <v>0</v>
      </c>
      <c r="AK346" s="10">
        <f t="shared" si="5"/>
        <v>20.757000000000001</v>
      </c>
      <c r="AL346" s="10">
        <f>SUMIF($D$4:$D$336,$D$346,AL4:AL336)</f>
        <v>0</v>
      </c>
      <c r="AM346" s="10">
        <f>SUMIF($D$4:$D$336,$D$346,AM4:AM336)</f>
        <v>465.46100000000001</v>
      </c>
      <c r="AN346" s="10">
        <f>SUMIF($D$4:$D$336,$D$346,AN4:AN336)</f>
        <v>0</v>
      </c>
    </row>
    <row r="347" spans="1:40" x14ac:dyDescent="0.2">
      <c r="A347" t="s">
        <v>613</v>
      </c>
      <c r="B347">
        <v>7</v>
      </c>
      <c r="D347">
        <v>6</v>
      </c>
      <c r="E347" s="10">
        <f t="shared" ref="E347:AK347" si="6">SUMIF($D$4:$D$336,$D$347,E4:E336)+SUMIF($D$4:$D$336,$B$347,E4:E336)</f>
        <v>90.684999999999988</v>
      </c>
      <c r="F347" s="10">
        <f t="shared" si="6"/>
        <v>359.96900000000005</v>
      </c>
      <c r="G347" s="10">
        <f t="shared" si="6"/>
        <v>1144.8970000000002</v>
      </c>
      <c r="H347" s="10">
        <f t="shared" si="6"/>
        <v>-9.6649999999999991</v>
      </c>
      <c r="I347" s="10">
        <f t="shared" si="6"/>
        <v>99.985000000000014</v>
      </c>
      <c r="J347" s="10">
        <f t="shared" si="6"/>
        <v>-12.395000000000012</v>
      </c>
      <c r="K347" s="10">
        <f t="shared" si="6"/>
        <v>226.303</v>
      </c>
      <c r="L347" s="10">
        <f t="shared" si="6"/>
        <v>-386.56700000000001</v>
      </c>
      <c r="M347" s="10">
        <f t="shared" si="6"/>
        <v>-7.7910000000000004</v>
      </c>
      <c r="N347" s="10">
        <f t="shared" si="6"/>
        <v>104.90099999999998</v>
      </c>
      <c r="O347" s="10">
        <f t="shared" si="6"/>
        <v>-73.920999999999992</v>
      </c>
      <c r="P347" s="10">
        <f>SUMIF($D$4:$D$336,$D$347,P4:P336)+SUMIF($D$4:$D$336,$B$347,P4:P336)</f>
        <v>654.39800000000002</v>
      </c>
      <c r="Q347" s="10">
        <f t="shared" si="6"/>
        <v>19.897999999999989</v>
      </c>
      <c r="R347" s="10">
        <f t="shared" si="6"/>
        <v>61.129999999999988</v>
      </c>
      <c r="S347" s="10">
        <f t="shared" si="6"/>
        <v>-252.298</v>
      </c>
      <c r="T347" s="10">
        <f t="shared" si="6"/>
        <v>-100.874</v>
      </c>
      <c r="U347" s="10">
        <f>SUMIF($D$4:$D$336,$D$347,U4:U336)+SUMIF($D$4:$D$336,$B$347,U4:U336)</f>
        <v>-11.589</v>
      </c>
      <c r="V347" s="10">
        <f t="shared" si="6"/>
        <v>819.70500000000004</v>
      </c>
      <c r="W347" s="10">
        <f t="shared" si="6"/>
        <v>73.635999999999996</v>
      </c>
      <c r="X347" s="10">
        <f t="shared" si="6"/>
        <v>21.116</v>
      </c>
      <c r="Y347" s="10">
        <f t="shared" si="6"/>
        <v>-21.103999999999999</v>
      </c>
      <c r="Z347" s="10">
        <f t="shared" si="6"/>
        <v>90.702000000000012</v>
      </c>
      <c r="AA347" s="10">
        <f t="shared" si="6"/>
        <v>-4.0229999999999997</v>
      </c>
      <c r="AB347" s="10">
        <f t="shared" si="6"/>
        <v>1065.396</v>
      </c>
      <c r="AC347" s="10">
        <f t="shared" si="6"/>
        <v>937.93399999999997</v>
      </c>
      <c r="AD347" s="10">
        <f t="shared" si="6"/>
        <v>-16.596</v>
      </c>
      <c r="AE347" s="10">
        <f t="shared" si="6"/>
        <v>-21.484999999999999</v>
      </c>
      <c r="AF347" s="10">
        <f t="shared" si="6"/>
        <v>-21.312999999999999</v>
      </c>
      <c r="AG347" s="10">
        <f t="shared" si="6"/>
        <v>-26.56</v>
      </c>
      <c r="AH347" s="10">
        <f t="shared" si="6"/>
        <v>-18.343</v>
      </c>
      <c r="AI347" s="10">
        <f t="shared" si="6"/>
        <v>-12.555</v>
      </c>
      <c r="AJ347" s="10">
        <f t="shared" si="6"/>
        <v>-31.565999999999999</v>
      </c>
      <c r="AK347" s="10">
        <f t="shared" si="6"/>
        <v>-4.4129999999999994</v>
      </c>
      <c r="AL347" s="10">
        <f>SUMIF($D$4:$D$336,$D$347,AL4:AL336)+SUMIF($D$4:$D$336,$B$347,AL4:AL336)</f>
        <v>-138.435</v>
      </c>
      <c r="AM347" s="10">
        <f>SUMIF($D$4:$D$336,$D$347,AM4:AM336)+SUMIF($D$4:$D$336,$B$347,AM4:AM336)</f>
        <v>-9.7319999999999993</v>
      </c>
      <c r="AN347" s="10">
        <f>SUMIF($D$4:$D$336,$D$347,AN4:AN336)+SUMIF($D$4:$D$336,$B$347,AN4:AN336)</f>
        <v>-60.457999999999998</v>
      </c>
    </row>
    <row r="348" spans="1:40" x14ac:dyDescent="0.2"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</row>
    <row r="349" spans="1:40" x14ac:dyDescent="0.2">
      <c r="E349">
        <f t="shared" ref="E349:AK349" si="7">SUM(E342:E348)</f>
        <v>128416.74699999999</v>
      </c>
      <c r="F349">
        <f t="shared" si="7"/>
        <v>883560.20000000019</v>
      </c>
      <c r="G349">
        <f t="shared" si="7"/>
        <v>589100.97599999991</v>
      </c>
      <c r="H349">
        <f t="shared" si="7"/>
        <v>25594.475999999999</v>
      </c>
      <c r="I349">
        <f t="shared" si="7"/>
        <v>321628.61699999997</v>
      </c>
      <c r="J349">
        <f t="shared" si="7"/>
        <v>169527.01700000002</v>
      </c>
      <c r="K349">
        <f t="shared" si="7"/>
        <v>158170.69</v>
      </c>
      <c r="L349">
        <f t="shared" si="7"/>
        <v>1149139.9010000001</v>
      </c>
      <c r="M349">
        <f t="shared" si="7"/>
        <v>48827.10300000001</v>
      </c>
      <c r="N349">
        <f t="shared" si="7"/>
        <v>93033.236999999994</v>
      </c>
      <c r="O349">
        <f t="shared" si="7"/>
        <v>222659.27599999998</v>
      </c>
      <c r="P349">
        <f>SUM(P342:P348)</f>
        <v>405625.81399999995</v>
      </c>
      <c r="Q349">
        <f t="shared" si="7"/>
        <v>169586.22700000001</v>
      </c>
      <c r="R349">
        <f t="shared" si="7"/>
        <v>62175.926999999996</v>
      </c>
      <c r="S349">
        <f t="shared" si="7"/>
        <v>404744.40200000012</v>
      </c>
      <c r="T349">
        <f t="shared" si="7"/>
        <v>108781.08499999999</v>
      </c>
      <c r="U349">
        <f>SUM(U342:U348)</f>
        <v>24691.906999999999</v>
      </c>
      <c r="V349">
        <f t="shared" si="7"/>
        <v>586476.07399999991</v>
      </c>
      <c r="W349">
        <f t="shared" si="7"/>
        <v>599910.58200000017</v>
      </c>
      <c r="X349">
        <f t="shared" si="7"/>
        <v>25094.994000000002</v>
      </c>
      <c r="Y349">
        <f t="shared" si="7"/>
        <v>750400.77199999988</v>
      </c>
      <c r="Z349">
        <f t="shared" si="7"/>
        <v>16624.327000000001</v>
      </c>
      <c r="AA349">
        <f t="shared" si="7"/>
        <v>11834.347</v>
      </c>
      <c r="AB349">
        <f t="shared" si="7"/>
        <v>262395.63799999998</v>
      </c>
      <c r="AC349">
        <f t="shared" si="7"/>
        <v>127751.99399999998</v>
      </c>
      <c r="AD349">
        <f t="shared" si="7"/>
        <v>33071.623</v>
      </c>
      <c r="AE349">
        <f t="shared" si="7"/>
        <v>39283.154999999999</v>
      </c>
      <c r="AF349">
        <f t="shared" si="7"/>
        <v>34402.316999999995</v>
      </c>
      <c r="AG349">
        <f t="shared" si="7"/>
        <v>44297.439999999995</v>
      </c>
      <c r="AH349">
        <f t="shared" si="7"/>
        <v>27735.987000000001</v>
      </c>
      <c r="AI349">
        <f t="shared" si="7"/>
        <v>18072.597000000002</v>
      </c>
      <c r="AJ349">
        <f t="shared" si="7"/>
        <v>113242.272</v>
      </c>
      <c r="AK349">
        <f t="shared" si="7"/>
        <v>9741.0259999999998</v>
      </c>
      <c r="AL349">
        <f>SUM(AL342:AL348)</f>
        <v>22197.969000000001</v>
      </c>
      <c r="AM349">
        <f>SUM(AM342:AM348)</f>
        <v>18911.953999999998</v>
      </c>
      <c r="AN349">
        <f>SUM(AN342:AN348)</f>
        <v>56994.391000000003</v>
      </c>
    </row>
    <row r="350" spans="1:40" x14ac:dyDescent="0.2"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</row>
    <row r="351" spans="1:40" x14ac:dyDescent="0.2">
      <c r="A351" s="8"/>
      <c r="B351" s="8"/>
      <c r="C351" s="8"/>
      <c r="D351" s="8"/>
      <c r="E351" s="8">
        <f t="shared" ref="E351:AK351" si="8">E349-E337</f>
        <v>128416.74699999999</v>
      </c>
      <c r="F351" s="8">
        <f t="shared" si="8"/>
        <v>883560.20000000019</v>
      </c>
      <c r="G351" s="8">
        <f t="shared" si="8"/>
        <v>589100.97599999991</v>
      </c>
      <c r="H351" s="8">
        <f t="shared" si="8"/>
        <v>25594.475999999999</v>
      </c>
      <c r="I351" s="8">
        <f t="shared" si="8"/>
        <v>321628.61699999997</v>
      </c>
      <c r="J351" s="8">
        <f t="shared" si="8"/>
        <v>169527.01700000002</v>
      </c>
      <c r="K351" s="8">
        <f t="shared" si="8"/>
        <v>158170.69</v>
      </c>
      <c r="L351" s="8">
        <f t="shared" si="8"/>
        <v>1149139.9010000001</v>
      </c>
      <c r="M351" s="8">
        <f t="shared" si="8"/>
        <v>48827.10300000001</v>
      </c>
      <c r="N351" s="8">
        <f t="shared" si="8"/>
        <v>93033.236999999994</v>
      </c>
      <c r="O351" s="8">
        <f t="shared" si="8"/>
        <v>222659.27599999998</v>
      </c>
      <c r="P351" s="8">
        <f>P349-P337</f>
        <v>405625.81399999995</v>
      </c>
      <c r="Q351" s="8">
        <f t="shared" si="8"/>
        <v>169586.22700000001</v>
      </c>
      <c r="R351" s="8">
        <f t="shared" si="8"/>
        <v>62175.926999999996</v>
      </c>
      <c r="S351" s="8">
        <f t="shared" si="8"/>
        <v>404744.40200000012</v>
      </c>
      <c r="T351" s="8">
        <f t="shared" si="8"/>
        <v>108781.08499999999</v>
      </c>
      <c r="U351" s="8">
        <f>U349-U337</f>
        <v>24691.906999999999</v>
      </c>
      <c r="V351" s="8">
        <f t="shared" si="8"/>
        <v>586476.07399999991</v>
      </c>
      <c r="W351" s="8">
        <f t="shared" si="8"/>
        <v>599910.58200000017</v>
      </c>
      <c r="X351" s="8">
        <f t="shared" si="8"/>
        <v>25094.994000000002</v>
      </c>
      <c r="Y351" s="8">
        <f t="shared" si="8"/>
        <v>750400.77199999988</v>
      </c>
      <c r="Z351" s="8">
        <f t="shared" si="8"/>
        <v>16624.327000000001</v>
      </c>
      <c r="AA351" s="8">
        <f t="shared" si="8"/>
        <v>11834.347</v>
      </c>
      <c r="AB351" s="8">
        <f t="shared" si="8"/>
        <v>262395.63799999998</v>
      </c>
      <c r="AC351" s="8">
        <f t="shared" si="8"/>
        <v>127751.99399999998</v>
      </c>
      <c r="AD351" s="8">
        <f t="shared" si="8"/>
        <v>33071.623</v>
      </c>
      <c r="AE351" s="8">
        <f t="shared" si="8"/>
        <v>39283.154999999999</v>
      </c>
      <c r="AF351" s="8">
        <f t="shared" si="8"/>
        <v>34402.316999999995</v>
      </c>
      <c r="AG351" s="8">
        <f t="shared" si="8"/>
        <v>44297.439999999995</v>
      </c>
      <c r="AH351" s="8">
        <f t="shared" si="8"/>
        <v>27735.987000000001</v>
      </c>
      <c r="AI351" s="8">
        <f t="shared" si="8"/>
        <v>18072.597000000002</v>
      </c>
      <c r="AJ351" s="8">
        <f t="shared" si="8"/>
        <v>113242.272</v>
      </c>
      <c r="AK351" s="8">
        <f t="shared" si="8"/>
        <v>9741.0259999999998</v>
      </c>
      <c r="AL351" s="8">
        <f>AL349-AL337</f>
        <v>22197.969000000001</v>
      </c>
      <c r="AM351" s="8">
        <f>AM349-AM337</f>
        <v>18911.953999999998</v>
      </c>
      <c r="AN351" s="8">
        <f>AN349-AN337</f>
        <v>56994.391000000003</v>
      </c>
    </row>
    <row r="352" spans="1:40" x14ac:dyDescent="0.2">
      <c r="E352" s="11">
        <f t="shared" ref="E352:AK352" si="9">E2</f>
        <v>1078</v>
      </c>
      <c r="F352" s="11">
        <f t="shared" si="9"/>
        <v>1536</v>
      </c>
      <c r="G352" s="11">
        <f t="shared" si="9"/>
        <v>7232</v>
      </c>
      <c r="H352" s="11">
        <f t="shared" si="9"/>
        <v>1209</v>
      </c>
      <c r="I352" s="11">
        <f t="shared" si="9"/>
        <v>7233</v>
      </c>
      <c r="J352" s="11">
        <f t="shared" si="9"/>
        <v>7231</v>
      </c>
      <c r="K352" s="11">
        <f t="shared" si="9"/>
        <v>1084</v>
      </c>
      <c r="L352" s="11">
        <f t="shared" si="9"/>
        <v>1537</v>
      </c>
      <c r="M352" s="11">
        <f t="shared" si="9"/>
        <v>1210</v>
      </c>
      <c r="N352" s="11">
        <f t="shared" si="9"/>
        <v>11957</v>
      </c>
      <c r="O352" s="11">
        <f t="shared" si="9"/>
        <v>2254</v>
      </c>
      <c r="P352" s="11">
        <f>P2</f>
        <v>13229</v>
      </c>
      <c r="Q352" s="11">
        <f t="shared" si="9"/>
        <v>9638</v>
      </c>
      <c r="R352" s="11">
        <f t="shared" si="9"/>
        <v>9639</v>
      </c>
      <c r="S352" s="11">
        <f t="shared" si="9"/>
        <v>11407</v>
      </c>
      <c r="T352" s="11">
        <f t="shared" si="9"/>
        <v>12540</v>
      </c>
      <c r="U352" s="11">
        <f>U2</f>
        <v>13228</v>
      </c>
      <c r="V352" s="11">
        <f t="shared" si="9"/>
        <v>11374</v>
      </c>
      <c r="W352" s="11">
        <f t="shared" si="9"/>
        <v>11373</v>
      </c>
      <c r="X352" s="11">
        <f t="shared" si="9"/>
        <v>11372</v>
      </c>
      <c r="Y352" s="11">
        <f t="shared" si="9"/>
        <v>11914</v>
      </c>
      <c r="Z352" s="11">
        <f t="shared" si="9"/>
        <v>1095</v>
      </c>
      <c r="AA352" s="11">
        <f t="shared" si="9"/>
        <v>1211</v>
      </c>
      <c r="AB352" s="11">
        <f t="shared" si="9"/>
        <v>1539</v>
      </c>
      <c r="AC352" s="11">
        <f t="shared" si="9"/>
        <v>295</v>
      </c>
      <c r="AD352" s="11">
        <f t="shared" si="9"/>
        <v>14919</v>
      </c>
      <c r="AE352" s="11">
        <f t="shared" si="9"/>
        <v>14920</v>
      </c>
      <c r="AF352" s="11">
        <f t="shared" si="9"/>
        <v>14921</v>
      </c>
      <c r="AG352" s="11">
        <f t="shared" si="9"/>
        <v>14922</v>
      </c>
      <c r="AH352" s="11">
        <f t="shared" si="9"/>
        <v>14923</v>
      </c>
      <c r="AI352" s="11">
        <f t="shared" si="9"/>
        <v>14924</v>
      </c>
      <c r="AJ352" s="11">
        <f t="shared" si="9"/>
        <v>14331</v>
      </c>
      <c r="AK352" s="11">
        <f t="shared" si="9"/>
        <v>14332</v>
      </c>
      <c r="AL352" s="11">
        <f>AL2</f>
        <v>15396</v>
      </c>
      <c r="AM352" s="11">
        <f>AM2</f>
        <v>15423</v>
      </c>
      <c r="AN352" s="11">
        <f>AN2</f>
        <v>15418</v>
      </c>
    </row>
    <row r="353" spans="1:40" x14ac:dyDescent="0.2">
      <c r="A353" t="s">
        <v>608</v>
      </c>
      <c r="E353" s="12">
        <f t="shared" ref="E353:AK353" si="10">E342/E349</f>
        <v>2.5122447619701817E-2</v>
      </c>
      <c r="F353" s="12">
        <f t="shared" si="10"/>
        <v>6.893900155303509E-2</v>
      </c>
      <c r="G353" s="12">
        <f t="shared" si="10"/>
        <v>2.0405865021007878E-2</v>
      </c>
      <c r="H353" s="12">
        <f t="shared" si="10"/>
        <v>1.0893717847554291E-2</v>
      </c>
      <c r="I353" s="12">
        <f t="shared" si="10"/>
        <v>2.4519077542157885E-2</v>
      </c>
      <c r="J353" s="12">
        <f t="shared" si="10"/>
        <v>1.266514941391318E-2</v>
      </c>
      <c r="K353" s="12">
        <f t="shared" si="10"/>
        <v>2.2157935835014689E-2</v>
      </c>
      <c r="L353" s="12">
        <f t="shared" si="10"/>
        <v>7.6488457082998798E-2</v>
      </c>
      <c r="M353" s="12">
        <f t="shared" si="10"/>
        <v>2.1817513932784412E-2</v>
      </c>
      <c r="N353" s="12">
        <f t="shared" si="10"/>
        <v>2.1692462447587414E-2</v>
      </c>
      <c r="O353" s="12">
        <f t="shared" si="10"/>
        <v>1.1416636421650811E-2</v>
      </c>
      <c r="P353" s="12">
        <f>P342/P349</f>
        <v>2.0566859189094906E-2</v>
      </c>
      <c r="Q353" s="12">
        <f t="shared" si="10"/>
        <v>8.0760685830931316E-3</v>
      </c>
      <c r="R353" s="12">
        <f t="shared" si="10"/>
        <v>2.3565985594392505E-2</v>
      </c>
      <c r="S353" s="12">
        <f t="shared" si="10"/>
        <v>3.5322247644082289E-2</v>
      </c>
      <c r="T353" s="12">
        <f t="shared" si="10"/>
        <v>8.8851641808867801E-2</v>
      </c>
      <c r="U353" s="12">
        <f>U342/U349</f>
        <v>2.5577773316576971E-2</v>
      </c>
      <c r="V353" s="12">
        <f t="shared" si="10"/>
        <v>1.723935288790656E-2</v>
      </c>
      <c r="W353" s="12">
        <f t="shared" si="10"/>
        <v>2.7194857849665327E-2</v>
      </c>
      <c r="X353" s="12">
        <f t="shared" si="10"/>
        <v>3.2811484234664491E-2</v>
      </c>
      <c r="Y353" s="12">
        <f t="shared" si="10"/>
        <v>6.4786187346832863E-2</v>
      </c>
      <c r="Z353" s="12">
        <f t="shared" si="10"/>
        <v>2.8304664603866367E-2</v>
      </c>
      <c r="AA353" s="12">
        <f t="shared" si="10"/>
        <v>1.1543602701526328E-2</v>
      </c>
      <c r="AB353" s="12">
        <f t="shared" si="10"/>
        <v>1.8407836490025802E-2</v>
      </c>
      <c r="AC353" s="12">
        <f t="shared" si="10"/>
        <v>2.5591898001999094E-2</v>
      </c>
      <c r="AD353" s="12">
        <f t="shared" si="10"/>
        <v>4.5280269432195701E-2</v>
      </c>
      <c r="AE353" s="12">
        <f t="shared" si="10"/>
        <v>3.5674018545608158E-2</v>
      </c>
      <c r="AF353" s="12">
        <f t="shared" si="10"/>
        <v>5.2337637607373956E-2</v>
      </c>
      <c r="AG353" s="12">
        <f t="shared" si="10"/>
        <v>9.8467338067391733E-2</v>
      </c>
      <c r="AH353" s="12">
        <f t="shared" si="10"/>
        <v>5.7263222686108117E-2</v>
      </c>
      <c r="AI353" s="12">
        <f t="shared" si="10"/>
        <v>5.932180084577772E-2</v>
      </c>
      <c r="AJ353" s="12">
        <f t="shared" si="10"/>
        <v>1.6183188200250873E-2</v>
      </c>
      <c r="AK353" s="12">
        <f t="shared" si="10"/>
        <v>1.4169965258279776E-2</v>
      </c>
      <c r="AL353" s="12">
        <f>AL342/AL349</f>
        <v>0.1172423026629148</v>
      </c>
      <c r="AM353" s="12">
        <f>AM342/AM349</f>
        <v>9.1794057874717769E-2</v>
      </c>
      <c r="AN353" s="12">
        <f>AN342/AN349</f>
        <v>3.9496342719058091E-3</v>
      </c>
    </row>
    <row r="354" spans="1:40" x14ac:dyDescent="0.2">
      <c r="A354" t="s">
        <v>609</v>
      </c>
      <c r="E354" s="12">
        <f t="shared" ref="E354:AK354" si="11">E343/E349</f>
        <v>0.4003405178921095</v>
      </c>
      <c r="F354" s="12">
        <f t="shared" si="11"/>
        <v>9.862870917001465E-2</v>
      </c>
      <c r="G354" s="12">
        <f t="shared" si="11"/>
        <v>0.24002321293047732</v>
      </c>
      <c r="H354" s="12">
        <f t="shared" si="11"/>
        <v>0.89321852105899724</v>
      </c>
      <c r="I354" s="12">
        <f t="shared" si="11"/>
        <v>0.33586556447494226</v>
      </c>
      <c r="J354" s="12">
        <f t="shared" si="11"/>
        <v>0.19675108776319702</v>
      </c>
      <c r="K354" s="12">
        <f t="shared" si="11"/>
        <v>0.39381137554625317</v>
      </c>
      <c r="L354" s="12">
        <f t="shared" si="11"/>
        <v>7.3976219889348355E-2</v>
      </c>
      <c r="M354" s="12">
        <f t="shared" si="11"/>
        <v>0.85626183883979345</v>
      </c>
      <c r="N354" s="12">
        <f t="shared" si="11"/>
        <v>0.38729645621166553</v>
      </c>
      <c r="O354" s="12">
        <f t="shared" si="11"/>
        <v>0</v>
      </c>
      <c r="P354" s="12">
        <f>P343/P349</f>
        <v>0.22835841754390906</v>
      </c>
      <c r="Q354" s="12">
        <f t="shared" si="11"/>
        <v>0.1998741324671372</v>
      </c>
      <c r="R354" s="12">
        <f t="shared" si="11"/>
        <v>0.38420462955059764</v>
      </c>
      <c r="S354" s="12">
        <f t="shared" si="11"/>
        <v>3.2717428417947572E-2</v>
      </c>
      <c r="T354" s="12">
        <f t="shared" si="11"/>
        <v>0.39775367197339506</v>
      </c>
      <c r="U354" s="12">
        <f>U343/U349</f>
        <v>0</v>
      </c>
      <c r="V354" s="12">
        <f t="shared" si="11"/>
        <v>0.36102740825536223</v>
      </c>
      <c r="W354" s="12">
        <f t="shared" si="11"/>
        <v>9.9536333899841057E-3</v>
      </c>
      <c r="X354" s="12">
        <f t="shared" si="11"/>
        <v>0.22998606813773292</v>
      </c>
      <c r="Y354" s="12">
        <f t="shared" si="11"/>
        <v>0.34790421564225155</v>
      </c>
      <c r="Z354" s="12">
        <f t="shared" si="11"/>
        <v>0.45633648808760796</v>
      </c>
      <c r="AA354" s="12">
        <f t="shared" si="11"/>
        <v>0</v>
      </c>
      <c r="AB354" s="12">
        <f t="shared" si="11"/>
        <v>0.30657278685402539</v>
      </c>
      <c r="AC354" s="12">
        <f t="shared" si="11"/>
        <v>0.2382867933943951</v>
      </c>
      <c r="AD354" s="12">
        <f t="shared" si="11"/>
        <v>0.18064641097293593</v>
      </c>
      <c r="AE354" s="12">
        <f t="shared" si="11"/>
        <v>0.18944621428701439</v>
      </c>
      <c r="AF354" s="12">
        <f t="shared" si="11"/>
        <v>0.16841787138930209</v>
      </c>
      <c r="AG354" s="12">
        <f t="shared" si="11"/>
        <v>0.34276895007928226</v>
      </c>
      <c r="AH354" s="12">
        <f t="shared" si="11"/>
        <v>0.19733629814579881</v>
      </c>
      <c r="AI354" s="12">
        <f t="shared" si="11"/>
        <v>0.13010697909105148</v>
      </c>
      <c r="AJ354" s="12">
        <f t="shared" si="11"/>
        <v>0</v>
      </c>
      <c r="AK354" s="12">
        <f t="shared" si="11"/>
        <v>0</v>
      </c>
      <c r="AL354" s="12">
        <f>AL343/AL349</f>
        <v>0.44887138098084556</v>
      </c>
      <c r="AM354" s="12">
        <f>AM343/AM349</f>
        <v>0.1939971406444834</v>
      </c>
      <c r="AN354" s="12">
        <f>AN343/AN349</f>
        <v>0</v>
      </c>
    </row>
    <row r="355" spans="1:40" x14ac:dyDescent="0.2">
      <c r="A355" t="s">
        <v>610</v>
      </c>
      <c r="E355" s="12">
        <f t="shared" ref="E355:AK355" si="12">E344/E349</f>
        <v>0.40980903370804117</v>
      </c>
      <c r="F355" s="12">
        <f t="shared" si="12"/>
        <v>0</v>
      </c>
      <c r="G355" s="12">
        <f t="shared" si="12"/>
        <v>0.2140671194542377</v>
      </c>
      <c r="H355" s="12">
        <f t="shared" si="12"/>
        <v>3.3280931400978868E-2</v>
      </c>
      <c r="I355" s="12">
        <f t="shared" si="12"/>
        <v>0.29118082176126764</v>
      </c>
      <c r="J355" s="12">
        <f t="shared" si="12"/>
        <v>0.20724725546253192</v>
      </c>
      <c r="K355" s="12">
        <f t="shared" si="12"/>
        <v>0.39418423223670579</v>
      </c>
      <c r="L355" s="12">
        <f t="shared" si="12"/>
        <v>0</v>
      </c>
      <c r="M355" s="12">
        <f t="shared" si="12"/>
        <v>4.2897425227132552E-2</v>
      </c>
      <c r="N355" s="12">
        <f t="shared" si="12"/>
        <v>0.34364398177395461</v>
      </c>
      <c r="O355" s="12">
        <f t="shared" si="12"/>
        <v>0</v>
      </c>
      <c r="P355" s="12">
        <f>P344/P349</f>
        <v>0.21697659754958301</v>
      </c>
      <c r="Q355" s="12">
        <f t="shared" si="12"/>
        <v>0.23068473597210226</v>
      </c>
      <c r="R355" s="12">
        <f t="shared" si="12"/>
        <v>0.33933948423479077</v>
      </c>
      <c r="S355" s="12">
        <f t="shared" si="12"/>
        <v>0</v>
      </c>
      <c r="T355" s="12">
        <f t="shared" si="12"/>
        <v>0</v>
      </c>
      <c r="U355" s="12">
        <f>U344/U349</f>
        <v>0.39784906042291512</v>
      </c>
      <c r="V355" s="12">
        <f t="shared" si="12"/>
        <v>0.31938035548914828</v>
      </c>
      <c r="W355" s="12">
        <f t="shared" si="12"/>
        <v>0</v>
      </c>
      <c r="X355" s="12">
        <f t="shared" si="12"/>
        <v>0.21482663036301183</v>
      </c>
      <c r="Y355" s="12">
        <f t="shared" si="12"/>
        <v>0</v>
      </c>
      <c r="Z355" s="12">
        <f t="shared" si="12"/>
        <v>0.40921572343951124</v>
      </c>
      <c r="AA355" s="12">
        <f t="shared" si="12"/>
        <v>0</v>
      </c>
      <c r="AB355" s="12">
        <f t="shared" si="12"/>
        <v>0.27447105656535348</v>
      </c>
      <c r="AC355" s="12">
        <f t="shared" si="12"/>
        <v>0.22670347517237188</v>
      </c>
      <c r="AD355" s="12">
        <f t="shared" si="12"/>
        <v>0</v>
      </c>
      <c r="AE355" s="12">
        <f t="shared" si="12"/>
        <v>0</v>
      </c>
      <c r="AF355" s="12">
        <f t="shared" si="12"/>
        <v>0</v>
      </c>
      <c r="AG355" s="12">
        <f t="shared" si="12"/>
        <v>0</v>
      </c>
      <c r="AH355" s="12">
        <f t="shared" si="12"/>
        <v>0</v>
      </c>
      <c r="AI355" s="12">
        <f t="shared" si="12"/>
        <v>0</v>
      </c>
      <c r="AJ355" s="12">
        <f t="shared" si="12"/>
        <v>0</v>
      </c>
      <c r="AK355" s="12">
        <f t="shared" si="12"/>
        <v>0.36041480640745649</v>
      </c>
      <c r="AL355" s="12">
        <f>AL344/AL349</f>
        <v>0</v>
      </c>
      <c r="AM355" s="12">
        <f>AM344/AM349</f>
        <v>0</v>
      </c>
      <c r="AN355" s="12">
        <f>AN344/AN349</f>
        <v>0</v>
      </c>
    </row>
    <row r="356" spans="1:40" x14ac:dyDescent="0.2">
      <c r="A356" t="s">
        <v>611</v>
      </c>
      <c r="E356" s="12">
        <f t="shared" ref="E356:AK356" si="13">E345/E349</f>
        <v>0.10166839065001393</v>
      </c>
      <c r="F356" s="12">
        <f t="shared" si="13"/>
        <v>0.78958545891949405</v>
      </c>
      <c r="G356" s="12">
        <f t="shared" si="13"/>
        <v>0.51645766242967495</v>
      </c>
      <c r="H356" s="12">
        <f t="shared" si="13"/>
        <v>0</v>
      </c>
      <c r="I356" s="12">
        <f t="shared" si="13"/>
        <v>0.34812366525208793</v>
      </c>
      <c r="J356" s="12">
        <f t="shared" si="13"/>
        <v>0.57783595047861891</v>
      </c>
      <c r="K356" s="12">
        <f t="shared" si="13"/>
        <v>0.1099017080851073</v>
      </c>
      <c r="L356" s="12">
        <f t="shared" si="13"/>
        <v>0.79817200777888575</v>
      </c>
      <c r="M356" s="12">
        <f t="shared" si="13"/>
        <v>0</v>
      </c>
      <c r="N356" s="12">
        <f t="shared" si="13"/>
        <v>0.2406308511010963</v>
      </c>
      <c r="O356" s="12">
        <f t="shared" si="13"/>
        <v>0.98859178900770339</v>
      </c>
      <c r="P356" s="12">
        <f>P345/P349</f>
        <v>0.50761570859984773</v>
      </c>
      <c r="Q356" s="12">
        <f t="shared" si="13"/>
        <v>0.53106197120595178</v>
      </c>
      <c r="R356" s="12">
        <f t="shared" si="13"/>
        <v>0.23889467703473083</v>
      </c>
      <c r="S356" s="12">
        <f t="shared" si="13"/>
        <v>0.93148078178978744</v>
      </c>
      <c r="T356" s="12">
        <f t="shared" si="13"/>
        <v>0.41356432508464136</v>
      </c>
      <c r="U356" s="12">
        <f>U345/U349</f>
        <v>0.5770425103253467</v>
      </c>
      <c r="V356" s="12">
        <f t="shared" si="13"/>
        <v>0.30095520486655014</v>
      </c>
      <c r="W356" s="12">
        <f t="shared" si="13"/>
        <v>0.96272876380100247</v>
      </c>
      <c r="X356" s="12">
        <f t="shared" si="13"/>
        <v>0.52153437454497897</v>
      </c>
      <c r="Y356" s="12">
        <f t="shared" si="13"/>
        <v>0.46441510324032564</v>
      </c>
      <c r="Z356" s="12">
        <f t="shared" si="13"/>
        <v>0.10068714360587348</v>
      </c>
      <c r="AA356" s="12">
        <f t="shared" si="13"/>
        <v>0.9887963400092965</v>
      </c>
      <c r="AB356" s="12">
        <f t="shared" si="13"/>
        <v>0.39648805442413643</v>
      </c>
      <c r="AC356" s="12">
        <f t="shared" si="13"/>
        <v>0.4973049500894679</v>
      </c>
      <c r="AD356" s="12">
        <f t="shared" si="13"/>
        <v>0.7084158222292265</v>
      </c>
      <c r="AE356" s="12">
        <f t="shared" si="13"/>
        <v>0.71575017332492774</v>
      </c>
      <c r="AF356" s="12">
        <f t="shared" si="13"/>
        <v>0.77986401322910903</v>
      </c>
      <c r="AG356" s="12">
        <f t="shared" si="13"/>
        <v>0.46889878963660209</v>
      </c>
      <c r="AH356" s="12">
        <f t="shared" si="13"/>
        <v>0.68971430510116705</v>
      </c>
      <c r="AI356" s="12">
        <f t="shared" si="13"/>
        <v>0.81126591822968219</v>
      </c>
      <c r="AJ356" s="12">
        <f t="shared" si="13"/>
        <v>0.98409555929785664</v>
      </c>
      <c r="AK356" s="12">
        <f t="shared" si="13"/>
        <v>0.62373737632976234</v>
      </c>
      <c r="AL356" s="12">
        <f>AL345/AL349</f>
        <v>0.44012269771166901</v>
      </c>
      <c r="AM356" s="12">
        <f>AM345/AM349</f>
        <v>0.69011139726756954</v>
      </c>
      <c r="AN356" s="12">
        <f>AN345/AN349</f>
        <v>0.99711113677835417</v>
      </c>
    </row>
    <row r="357" spans="1:40" x14ac:dyDescent="0.2">
      <c r="A357" t="s">
        <v>612</v>
      </c>
      <c r="E357" s="12">
        <f t="shared" ref="E357:AK357" si="14">E346/E349</f>
        <v>6.2353432765276329E-2</v>
      </c>
      <c r="F357" s="12">
        <f t="shared" si="14"/>
        <v>4.2439422916514341E-2</v>
      </c>
      <c r="G357" s="12">
        <f t="shared" si="14"/>
        <v>7.1026753824288361E-3</v>
      </c>
      <c r="H357" s="12">
        <f t="shared" si="14"/>
        <v>6.2984450238403017E-2</v>
      </c>
      <c r="I357" s="12">
        <f t="shared" si="14"/>
        <v>0</v>
      </c>
      <c r="J357" s="12">
        <f t="shared" si="14"/>
        <v>5.5736720713961477E-3</v>
      </c>
      <c r="K357" s="12">
        <f t="shared" si="14"/>
        <v>7.8513996493282029E-2</v>
      </c>
      <c r="L357" s="12">
        <f t="shared" si="14"/>
        <v>5.1699712061429842E-2</v>
      </c>
      <c r="M357" s="12">
        <f t="shared" si="14"/>
        <v>7.9182785020032814E-2</v>
      </c>
      <c r="N357" s="12">
        <f t="shared" si="14"/>
        <v>5.6086837008584361E-3</v>
      </c>
      <c r="O357" s="12">
        <f t="shared" si="14"/>
        <v>3.2356612890450611E-4</v>
      </c>
      <c r="P357" s="12">
        <f>P346/P349</f>
        <v>2.4869112496868854E-2</v>
      </c>
      <c r="Q357" s="12">
        <f t="shared" si="14"/>
        <v>3.0185759130073691E-2</v>
      </c>
      <c r="R357" s="12">
        <f t="shared" si="14"/>
        <v>1.3012045642680969E-2</v>
      </c>
      <c r="S357" s="12">
        <f t="shared" si="14"/>
        <v>1.1028935738066116E-3</v>
      </c>
      <c r="T357" s="12">
        <f t="shared" si="14"/>
        <v>0.1007576730825952</v>
      </c>
      <c r="U357" s="12">
        <f>U346/U349</f>
        <v>0</v>
      </c>
      <c r="V357" s="12">
        <f t="shared" si="14"/>
        <v>0</v>
      </c>
      <c r="W357" s="12">
        <f t="shared" si="14"/>
        <v>0</v>
      </c>
      <c r="X357" s="12">
        <f t="shared" si="14"/>
        <v>0</v>
      </c>
      <c r="Y357" s="12">
        <f t="shared" si="14"/>
        <v>0.12292261740903435</v>
      </c>
      <c r="Z357" s="12">
        <f t="shared" si="14"/>
        <v>0</v>
      </c>
      <c r="AA357" s="12">
        <f t="shared" si="14"/>
        <v>0</v>
      </c>
      <c r="AB357" s="12">
        <f t="shared" si="14"/>
        <v>0</v>
      </c>
      <c r="AC357" s="12">
        <f t="shared" si="14"/>
        <v>4.7710488182282308E-3</v>
      </c>
      <c r="AD357" s="12">
        <f t="shared" si="14"/>
        <v>6.6159317309585935E-2</v>
      </c>
      <c r="AE357" s="12">
        <f t="shared" si="14"/>
        <v>5.9676520381318668E-2</v>
      </c>
      <c r="AF357" s="12">
        <f t="shared" si="14"/>
        <v>0</v>
      </c>
      <c r="AG357" s="12">
        <f t="shared" si="14"/>
        <v>9.0464505398054618E-2</v>
      </c>
      <c r="AH357" s="12">
        <f t="shared" si="14"/>
        <v>5.6347517036260508E-2</v>
      </c>
      <c r="AI357" s="12">
        <f t="shared" si="14"/>
        <v>0</v>
      </c>
      <c r="AJ357" s="12">
        <f t="shared" si="14"/>
        <v>0</v>
      </c>
      <c r="AK357" s="12">
        <f t="shared" si="14"/>
        <v>2.1308843647476149E-3</v>
      </c>
      <c r="AL357" s="12">
        <f>AL346/AL349</f>
        <v>0</v>
      </c>
      <c r="AM357" s="12">
        <f>AM346/AM349</f>
        <v>2.4611999373517938E-2</v>
      </c>
      <c r="AN357" s="12">
        <f>AN346/AN349</f>
        <v>0</v>
      </c>
    </row>
    <row r="358" spans="1:40" x14ac:dyDescent="0.2">
      <c r="A358" t="s">
        <v>613</v>
      </c>
      <c r="E358" s="12">
        <f t="shared" ref="E358:AK358" si="15">E347/E349</f>
        <v>7.0617736485724869E-4</v>
      </c>
      <c r="F358" s="12">
        <f t="shared" si="15"/>
        <v>4.0740744094177169E-4</v>
      </c>
      <c r="G358" s="12">
        <f t="shared" si="15"/>
        <v>1.9434647821734391E-3</v>
      </c>
      <c r="H358" s="12">
        <f t="shared" si="15"/>
        <v>-3.7762054593342716E-4</v>
      </c>
      <c r="I358" s="12">
        <f t="shared" si="15"/>
        <v>3.1087096954435499E-4</v>
      </c>
      <c r="J358" s="12">
        <f t="shared" si="15"/>
        <v>-7.311518965735126E-5</v>
      </c>
      <c r="K358" s="12">
        <f t="shared" si="15"/>
        <v>1.4307518036369444E-3</v>
      </c>
      <c r="L358" s="12">
        <f t="shared" si="15"/>
        <v>-3.3639681266276036E-4</v>
      </c>
      <c r="M358" s="12">
        <f t="shared" si="15"/>
        <v>-1.595630197433585E-4</v>
      </c>
      <c r="N358" s="12">
        <f t="shared" si="15"/>
        <v>1.1275647648377534E-3</v>
      </c>
      <c r="O358" s="12">
        <f t="shared" si="15"/>
        <v>-3.3199155825872713E-4</v>
      </c>
      <c r="P358" s="12">
        <f>P347/P349</f>
        <v>1.613304620696552E-3</v>
      </c>
      <c r="Q358" s="12">
        <f t="shared" si="15"/>
        <v>1.1733264164194176E-4</v>
      </c>
      <c r="R358" s="12">
        <f t="shared" si="15"/>
        <v>9.8317794280735043E-4</v>
      </c>
      <c r="S358" s="12">
        <f t="shared" si="15"/>
        <v>-6.2335142562391737E-4</v>
      </c>
      <c r="T358" s="12">
        <f t="shared" si="15"/>
        <v>-9.2731194949930871E-4</v>
      </c>
      <c r="U358" s="12">
        <f>U347/U349</f>
        <v>-4.6934406483873444E-4</v>
      </c>
      <c r="V358" s="12">
        <f t="shared" si="15"/>
        <v>1.3976785010329342E-3</v>
      </c>
      <c r="W358" s="12">
        <f t="shared" si="15"/>
        <v>1.2274495934795824E-4</v>
      </c>
      <c r="X358" s="12">
        <f t="shared" si="15"/>
        <v>8.4144271961172803E-4</v>
      </c>
      <c r="Y358" s="12">
        <f t="shared" si="15"/>
        <v>-2.8123638444231241E-5</v>
      </c>
      <c r="Z358" s="12">
        <f t="shared" si="15"/>
        <v>5.455980263140878E-3</v>
      </c>
      <c r="AA358" s="12">
        <f t="shared" si="15"/>
        <v>-3.399427108229968E-4</v>
      </c>
      <c r="AB358" s="12">
        <f t="shared" si="15"/>
        <v>4.060265666458983E-3</v>
      </c>
      <c r="AC358" s="12">
        <f t="shared" si="15"/>
        <v>7.3418345235378487E-3</v>
      </c>
      <c r="AD358" s="12">
        <f t="shared" si="15"/>
        <v>-5.0181994394408764E-4</v>
      </c>
      <c r="AE358" s="12">
        <f t="shared" si="15"/>
        <v>-5.4692653886888667E-4</v>
      </c>
      <c r="AF358" s="12">
        <f t="shared" si="15"/>
        <v>-6.1952222578496685E-4</v>
      </c>
      <c r="AG358" s="12">
        <f t="shared" si="15"/>
        <v>-5.9958318133056905E-4</v>
      </c>
      <c r="AH358" s="12">
        <f t="shared" si="15"/>
        <v>-6.6134296933438857E-4</v>
      </c>
      <c r="AI358" s="12">
        <f t="shared" si="15"/>
        <v>-6.9469816651143159E-4</v>
      </c>
      <c r="AJ358" s="12">
        <f t="shared" si="15"/>
        <v>-2.7874749810742052E-4</v>
      </c>
      <c r="AK358" s="12">
        <f t="shared" si="15"/>
        <v>-4.5303236024624095E-4</v>
      </c>
      <c r="AL358" s="12">
        <f>AL347/AL349</f>
        <v>-6.236381355429409E-3</v>
      </c>
      <c r="AM358" s="12">
        <f>AM347/AM349</f>
        <v>-5.1459516028856667E-4</v>
      </c>
      <c r="AN358" s="12">
        <f>AN347/AN349</f>
        <v>-1.0607710502600158E-3</v>
      </c>
    </row>
  </sheetData>
  <conditionalFormatting sqref="A16:A32">
    <cfRule type="cellIs" dxfId="2" priority="1" stopIfTrue="1" operator="lessThan">
      <formula>0</formula>
    </cfRule>
  </conditionalFormatting>
  <conditionalFormatting sqref="B22:B32">
    <cfRule type="cellIs" dxfId="1" priority="10" stopIfTrue="1" operator="lessThan">
      <formula>0</formula>
    </cfRule>
  </conditionalFormatting>
  <conditionalFormatting sqref="C15:D23">
    <cfRule type="cellIs" dxfId="0" priority="2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Nelly Bogopolsky</cp:lastModifiedBy>
  <dcterms:created xsi:type="dcterms:W3CDTF">2026-07-16T13:09:07Z</dcterms:created>
  <dcterms:modified xsi:type="dcterms:W3CDTF">2026-07-16T14:23:15Z</dcterms:modified>
</cp:coreProperties>
</file>