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25125" windowHeight="1224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52" i="1" l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N347" i="1"/>
  <c r="AM347" i="1"/>
  <c r="AM358" i="1" s="1"/>
  <c r="AL347" i="1"/>
  <c r="AL358" i="1" s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T358" i="1" s="1"/>
  <c r="S347" i="1"/>
  <c r="R347" i="1"/>
  <c r="R358" i="1" s="1"/>
  <c r="Q347" i="1"/>
  <c r="Q358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N346" i="1"/>
  <c r="AM346" i="1"/>
  <c r="AM357" i="1" s="1"/>
  <c r="AL346" i="1"/>
  <c r="AK346" i="1"/>
  <c r="AJ346" i="1"/>
  <c r="AJ357" i="1" s="1"/>
  <c r="AI346" i="1"/>
  <c r="AI357" i="1" s="1"/>
  <c r="AH346" i="1"/>
  <c r="AH357" i="1" s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P357" i="1" s="1"/>
  <c r="O346" i="1"/>
  <c r="O357" i="1" s="1"/>
  <c r="N346" i="1"/>
  <c r="M346" i="1"/>
  <c r="L346" i="1"/>
  <c r="K346" i="1"/>
  <c r="J346" i="1"/>
  <c r="I346" i="1"/>
  <c r="H346" i="1"/>
  <c r="G346" i="1"/>
  <c r="F346" i="1"/>
  <c r="E346" i="1"/>
  <c r="AN345" i="1"/>
  <c r="AM345" i="1"/>
  <c r="AL345" i="1"/>
  <c r="AK345" i="1"/>
  <c r="AJ345" i="1"/>
  <c r="AI345" i="1"/>
  <c r="AI356" i="1" s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T356" i="1" s="1"/>
  <c r="S345" i="1"/>
  <c r="R345" i="1"/>
  <c r="Q345" i="1"/>
  <c r="Q356" i="1" s="1"/>
  <c r="P345" i="1"/>
  <c r="O345" i="1"/>
  <c r="O356" i="1" s="1"/>
  <c r="N345" i="1"/>
  <c r="M345" i="1"/>
  <c r="L345" i="1"/>
  <c r="K345" i="1"/>
  <c r="J345" i="1"/>
  <c r="I345" i="1"/>
  <c r="H345" i="1"/>
  <c r="G345" i="1"/>
  <c r="F345" i="1"/>
  <c r="E345" i="1"/>
  <c r="AN344" i="1"/>
  <c r="AM344" i="1"/>
  <c r="AL344" i="1"/>
  <c r="AL355" i="1" s="1"/>
  <c r="AK344" i="1"/>
  <c r="AJ344" i="1"/>
  <c r="AJ355" i="1" s="1"/>
  <c r="AI344" i="1"/>
  <c r="AH344" i="1"/>
  <c r="AG344" i="1"/>
  <c r="AF344" i="1"/>
  <c r="AE344" i="1"/>
  <c r="AD344" i="1"/>
  <c r="AC344" i="1"/>
  <c r="AB344" i="1"/>
  <c r="AB355" i="1" s="1"/>
  <c r="AA344" i="1"/>
  <c r="AA355" i="1" s="1"/>
  <c r="Z344" i="1"/>
  <c r="Y344" i="1"/>
  <c r="X344" i="1"/>
  <c r="W344" i="1"/>
  <c r="V344" i="1"/>
  <c r="U344" i="1"/>
  <c r="T344" i="1"/>
  <c r="T355" i="1" s="1"/>
  <c r="S344" i="1"/>
  <c r="R344" i="1"/>
  <c r="R355" i="1" s="1"/>
  <c r="Q344" i="1"/>
  <c r="Q355" i="1" s="1"/>
  <c r="P344" i="1"/>
  <c r="P355" i="1" s="1"/>
  <c r="O344" i="1"/>
  <c r="N344" i="1"/>
  <c r="M344" i="1"/>
  <c r="L344" i="1"/>
  <c r="K344" i="1"/>
  <c r="J344" i="1"/>
  <c r="I344" i="1"/>
  <c r="H344" i="1"/>
  <c r="H355" i="1" s="1"/>
  <c r="G344" i="1"/>
  <c r="G355" i="1" s="1"/>
  <c r="F344" i="1"/>
  <c r="E344" i="1"/>
  <c r="AN343" i="1"/>
  <c r="AM343" i="1"/>
  <c r="AM349" i="1" s="1"/>
  <c r="AL343" i="1"/>
  <c r="AL349" i="1" s="1"/>
  <c r="AK343" i="1"/>
  <c r="AK349" i="1" s="1"/>
  <c r="AJ343" i="1"/>
  <c r="AJ349" i="1" s="1"/>
  <c r="AI343" i="1"/>
  <c r="AI349" i="1" s="1"/>
  <c r="AH343" i="1"/>
  <c r="AH349" i="1" s="1"/>
  <c r="AG343" i="1"/>
  <c r="AF343" i="1"/>
  <c r="AE343" i="1"/>
  <c r="AD343" i="1"/>
  <c r="AC343" i="1"/>
  <c r="AB343" i="1"/>
  <c r="AA343" i="1"/>
  <c r="AA354" i="1" s="1"/>
  <c r="Z343" i="1"/>
  <c r="Y343" i="1"/>
  <c r="X343" i="1"/>
  <c r="X354" i="1" s="1"/>
  <c r="W343" i="1"/>
  <c r="W354" i="1" s="1"/>
  <c r="V343" i="1"/>
  <c r="V354" i="1" s="1"/>
  <c r="U343" i="1"/>
  <c r="U354" i="1" s="1"/>
  <c r="T343" i="1"/>
  <c r="T349" i="1" s="1"/>
  <c r="S343" i="1"/>
  <c r="R343" i="1"/>
  <c r="R349" i="1" s="1"/>
  <c r="Q343" i="1"/>
  <c r="Q349" i="1" s="1"/>
  <c r="P343" i="1"/>
  <c r="P349" i="1" s="1"/>
  <c r="O343" i="1"/>
  <c r="O349" i="1" s="1"/>
  <c r="N343" i="1"/>
  <c r="M343" i="1"/>
  <c r="L343" i="1"/>
  <c r="K343" i="1"/>
  <c r="J343" i="1"/>
  <c r="I343" i="1"/>
  <c r="H343" i="1"/>
  <c r="G343" i="1"/>
  <c r="G354" i="1" s="1"/>
  <c r="F343" i="1"/>
  <c r="E343" i="1"/>
  <c r="AN342" i="1"/>
  <c r="AM342" i="1"/>
  <c r="AM353" i="1" s="1"/>
  <c r="AL342" i="1"/>
  <c r="AL353" i="1" s="1"/>
  <c r="AK342" i="1"/>
  <c r="AK353" i="1" s="1"/>
  <c r="AJ342" i="1"/>
  <c r="AI342" i="1"/>
  <c r="AH342" i="1"/>
  <c r="AG342" i="1"/>
  <c r="AF342" i="1"/>
  <c r="AE342" i="1"/>
  <c r="AD342" i="1"/>
  <c r="AC342" i="1"/>
  <c r="AB342" i="1"/>
  <c r="AB349" i="1" s="1"/>
  <c r="AA342" i="1"/>
  <c r="AA349" i="1" s="1"/>
  <c r="Z342" i="1"/>
  <c r="Y342" i="1"/>
  <c r="X342" i="1"/>
  <c r="X349" i="1" s="1"/>
  <c r="W342" i="1"/>
  <c r="W349" i="1" s="1"/>
  <c r="V342" i="1"/>
  <c r="V349" i="1" s="1"/>
  <c r="U342" i="1"/>
  <c r="U349" i="1" s="1"/>
  <c r="T342" i="1"/>
  <c r="T353" i="1" s="1"/>
  <c r="S342" i="1"/>
  <c r="R342" i="1"/>
  <c r="R353" i="1" s="1"/>
  <c r="Q342" i="1"/>
  <c r="Q353" i="1" s="1"/>
  <c r="P342" i="1"/>
  <c r="O342" i="1"/>
  <c r="N342" i="1"/>
  <c r="M342" i="1"/>
  <c r="L342" i="1"/>
  <c r="K342" i="1"/>
  <c r="J342" i="1"/>
  <c r="I342" i="1"/>
  <c r="H342" i="1"/>
  <c r="H349" i="1" s="1"/>
  <c r="G342" i="1"/>
  <c r="G349" i="1" s="1"/>
  <c r="F342" i="1"/>
  <c r="E342" i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V351" i="1" l="1"/>
  <c r="V357" i="1"/>
  <c r="V358" i="1"/>
  <c r="V353" i="1"/>
  <c r="W351" i="1"/>
  <c r="W357" i="1"/>
  <c r="AE355" i="1"/>
  <c r="X351" i="1"/>
  <c r="X358" i="1"/>
  <c r="X353" i="1"/>
  <c r="E353" i="1"/>
  <c r="Y353" i="1"/>
  <c r="I354" i="1"/>
  <c r="AC354" i="1"/>
  <c r="M355" i="1"/>
  <c r="AK356" i="1"/>
  <c r="U357" i="1"/>
  <c r="Y358" i="1"/>
  <c r="J354" i="1"/>
  <c r="AD354" i="1"/>
  <c r="G358" i="1"/>
  <c r="G353" i="1"/>
  <c r="G351" i="1"/>
  <c r="AA353" i="1"/>
  <c r="AA358" i="1"/>
  <c r="AA351" i="1"/>
  <c r="AN353" i="1"/>
  <c r="M357" i="1"/>
  <c r="J356" i="1"/>
  <c r="AE356" i="1"/>
  <c r="S358" i="1"/>
  <c r="W358" i="1"/>
  <c r="AB351" i="1"/>
  <c r="AB354" i="1"/>
  <c r="X357" i="1"/>
  <c r="AB358" i="1"/>
  <c r="AC353" i="1"/>
  <c r="AK355" i="1"/>
  <c r="U356" i="1"/>
  <c r="E357" i="1"/>
  <c r="Y357" i="1"/>
  <c r="I358" i="1"/>
  <c r="AC358" i="1"/>
  <c r="J353" i="1"/>
  <c r="AD353" i="1"/>
  <c r="N354" i="1"/>
  <c r="AH355" i="1"/>
  <c r="AH356" i="1"/>
  <c r="AH351" i="1"/>
  <c r="V356" i="1"/>
  <c r="O355" i="1"/>
  <c r="O351" i="1"/>
  <c r="AI355" i="1"/>
  <c r="AI351" i="1"/>
  <c r="AM355" i="1"/>
  <c r="W356" i="1"/>
  <c r="G357" i="1"/>
  <c r="AA357" i="1"/>
  <c r="K358" i="1"/>
  <c r="AE358" i="1"/>
  <c r="AD356" i="1"/>
  <c r="AF356" i="1"/>
  <c r="AK351" i="1"/>
  <c r="AK358" i="1"/>
  <c r="AK357" i="1"/>
  <c r="L356" i="1"/>
  <c r="AN358" i="1"/>
  <c r="U351" i="1"/>
  <c r="U358" i="1"/>
  <c r="U353" i="1"/>
  <c r="H351" i="1"/>
  <c r="H354" i="1"/>
  <c r="L354" i="1"/>
  <c r="AN356" i="1"/>
  <c r="H358" i="1"/>
  <c r="L353" i="1"/>
  <c r="P356" i="1"/>
  <c r="P351" i="1"/>
  <c r="AJ351" i="1"/>
  <c r="AJ356" i="1"/>
  <c r="AN355" i="1"/>
  <c r="X356" i="1"/>
  <c r="H357" i="1"/>
  <c r="AB357" i="1"/>
  <c r="L358" i="1"/>
  <c r="M353" i="1"/>
  <c r="AG353" i="1"/>
  <c r="Q351" i="1"/>
  <c r="Q357" i="1"/>
  <c r="U355" i="1"/>
  <c r="E356" i="1"/>
  <c r="AC357" i="1"/>
  <c r="AH353" i="1"/>
  <c r="R356" i="1"/>
  <c r="R351" i="1"/>
  <c r="R357" i="1"/>
  <c r="AL356" i="1"/>
  <c r="AL351" i="1"/>
  <c r="AL357" i="1"/>
  <c r="V355" i="1"/>
  <c r="F356" i="1"/>
  <c r="Z356" i="1"/>
  <c r="J357" i="1"/>
  <c r="AD357" i="1"/>
  <c r="N358" i="1"/>
  <c r="AH358" i="1"/>
  <c r="O353" i="1"/>
  <c r="AI353" i="1"/>
  <c r="AM356" i="1"/>
  <c r="AM351" i="1"/>
  <c r="W355" i="1"/>
  <c r="G356" i="1"/>
  <c r="AA356" i="1"/>
  <c r="O358" i="1"/>
  <c r="AI358" i="1"/>
  <c r="P353" i="1"/>
  <c r="AJ353" i="1"/>
  <c r="T351" i="1"/>
  <c r="T357" i="1"/>
  <c r="AN354" i="1"/>
  <c r="X355" i="1"/>
  <c r="H356" i="1"/>
  <c r="AB356" i="1"/>
  <c r="P358" i="1"/>
  <c r="AJ358" i="1"/>
  <c r="I349" i="1"/>
  <c r="AC349" i="1"/>
  <c r="J349" i="1"/>
  <c r="AD349" i="1"/>
  <c r="K349" i="1"/>
  <c r="K353" i="1" s="1"/>
  <c r="AE349" i="1"/>
  <c r="W353" i="1"/>
  <c r="Q354" i="1"/>
  <c r="AK354" i="1"/>
  <c r="AH354" i="1"/>
  <c r="S349" i="1"/>
  <c r="S353" i="1" s="1"/>
  <c r="AI354" i="1"/>
  <c r="R354" i="1"/>
  <c r="AL354" i="1"/>
  <c r="AF349" i="1"/>
  <c r="AF354" i="1" s="1"/>
  <c r="AJ354" i="1"/>
  <c r="AM354" i="1"/>
  <c r="L349" i="1"/>
  <c r="AN349" i="1"/>
  <c r="T354" i="1"/>
  <c r="E349" i="1"/>
  <c r="Y349" i="1"/>
  <c r="AG349" i="1"/>
  <c r="AG357" i="1" s="1"/>
  <c r="F349" i="1"/>
  <c r="F353" i="1" s="1"/>
  <c r="Z349" i="1"/>
  <c r="Z353" i="1" s="1"/>
  <c r="O354" i="1"/>
  <c r="P354" i="1"/>
  <c r="M349" i="1"/>
  <c r="N349" i="1"/>
  <c r="H353" i="1"/>
  <c r="AB353" i="1"/>
  <c r="S357" i="1" l="1"/>
  <c r="M356" i="1"/>
  <c r="M351" i="1"/>
  <c r="S355" i="1"/>
  <c r="K355" i="1"/>
  <c r="AE354" i="1"/>
  <c r="AE351" i="1"/>
  <c r="AE357" i="1"/>
  <c r="AF358" i="1"/>
  <c r="N355" i="1"/>
  <c r="N356" i="1"/>
  <c r="N351" i="1"/>
  <c r="K357" i="1"/>
  <c r="K356" i="1"/>
  <c r="AD351" i="1"/>
  <c r="AD355" i="1"/>
  <c r="M354" i="1"/>
  <c r="J351" i="1"/>
  <c r="J355" i="1"/>
  <c r="Z355" i="1"/>
  <c r="AE353" i="1"/>
  <c r="Y351" i="1"/>
  <c r="Y354" i="1"/>
  <c r="AC351" i="1"/>
  <c r="AC355" i="1"/>
  <c r="N353" i="1"/>
  <c r="K354" i="1"/>
  <c r="K351" i="1"/>
  <c r="F351" i="1"/>
  <c r="F358" i="1"/>
  <c r="F354" i="1"/>
  <c r="AG356" i="1"/>
  <c r="AG351" i="1"/>
  <c r="E351" i="1"/>
  <c r="E354" i="1"/>
  <c r="I351" i="1"/>
  <c r="I355" i="1"/>
  <c r="AG358" i="1"/>
  <c r="I356" i="1"/>
  <c r="AD358" i="1"/>
  <c r="M358" i="1"/>
  <c r="AF353" i="1"/>
  <c r="Y355" i="1"/>
  <c r="J358" i="1"/>
  <c r="E358" i="1"/>
  <c r="N357" i="1"/>
  <c r="AF351" i="1"/>
  <c r="AF355" i="1"/>
  <c r="S356" i="1"/>
  <c r="S351" i="1"/>
  <c r="Z358" i="1"/>
  <c r="Z351" i="1"/>
  <c r="Z354" i="1"/>
  <c r="AN351" i="1"/>
  <c r="AN357" i="1"/>
  <c r="S354" i="1"/>
  <c r="Z357" i="1"/>
  <c r="F355" i="1"/>
  <c r="L351" i="1"/>
  <c r="L355" i="1"/>
  <c r="AF357" i="1"/>
  <c r="I357" i="1"/>
  <c r="AG354" i="1"/>
  <c r="F357" i="1"/>
  <c r="AC356" i="1"/>
  <c r="L357" i="1"/>
  <c r="Y356" i="1"/>
  <c r="I353" i="1"/>
  <c r="AG355" i="1"/>
  <c r="E355" i="1"/>
</calcChain>
</file>

<file path=xl/sharedStrings.xml><?xml version="1.0" encoding="utf-8"?>
<sst xmlns="http://schemas.openxmlformats.org/spreadsheetml/2006/main" count="707" uniqueCount="639">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</sst>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12794192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24"/>
      <sheetName val="גיליון226"/>
      <sheetName val="גיליון228"/>
      <sheetName val="גיליון230"/>
      <sheetName val="גיליון232"/>
      <sheetName val="גיליון234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8"/>
  <sheetViews>
    <sheetView rightToLeft="1" tabSelected="1" workbookViewId="0">
      <selection activeCell="N9" sqref="N9"/>
    </sheetView>
  </sheetViews>
  <sheetFormatPr defaultRowHeight="14.25" x14ac:dyDescent="0.2"/>
  <cols>
    <col min="5" max="5" width="14.25" bestFit="1" customWidth="1"/>
  </cols>
  <sheetData>
    <row r="1" spans="1:40" ht="15.75" x14ac:dyDescent="0.25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  <c r="AL1">
        <v>552</v>
      </c>
      <c r="AM1">
        <v>556</v>
      </c>
      <c r="AN1">
        <v>674</v>
      </c>
    </row>
    <row r="2" spans="1:40" x14ac:dyDescent="0.2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  <c r="AL2">
        <v>15396</v>
      </c>
      <c r="AM2">
        <v>15423</v>
      </c>
      <c r="AN2">
        <v>15418</v>
      </c>
    </row>
    <row r="3" spans="1:40" ht="15.75" x14ac:dyDescent="0.25">
      <c r="A3" s="3">
        <v>46235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0" ht="15.75" x14ac:dyDescent="0.25">
      <c r="A4" s="4"/>
      <c r="B4" s="5"/>
      <c r="C4" s="5"/>
      <c r="D4" s="6" t="s">
        <v>0</v>
      </c>
    </row>
    <row r="5" spans="1:40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5042.741</v>
      </c>
      <c r="F5">
        <v>21193.758000000002</v>
      </c>
      <c r="G5">
        <v>6948.5739999999996</v>
      </c>
      <c r="H5">
        <v>350.12200000000001</v>
      </c>
      <c r="I5">
        <v>9527.16</v>
      </c>
      <c r="J5">
        <v>2666.605</v>
      </c>
      <c r="K5">
        <v>2328.2849999999999</v>
      </c>
      <c r="L5">
        <v>35048.576999999997</v>
      </c>
      <c r="M5">
        <v>564.91999999999996</v>
      </c>
      <c r="N5">
        <v>608.76900000000001</v>
      </c>
      <c r="O5">
        <v>3202.3029999999999</v>
      </c>
      <c r="P5">
        <v>7375.15</v>
      </c>
      <c r="Q5">
        <v>1044.7950000000001</v>
      </c>
      <c r="R5">
        <v>910.80600000000004</v>
      </c>
      <c r="S5">
        <v>4529.5630000000001</v>
      </c>
      <c r="T5">
        <v>1203.095</v>
      </c>
      <c r="U5">
        <v>335.42700000000002</v>
      </c>
      <c r="V5">
        <v>8721.0769999999993</v>
      </c>
      <c r="W5">
        <v>15431.624</v>
      </c>
      <c r="X5">
        <v>518.05899999999997</v>
      </c>
      <c r="Y5">
        <v>11055.111000000001</v>
      </c>
      <c r="Z5">
        <v>213.422</v>
      </c>
      <c r="AA5">
        <v>304.56400000000002</v>
      </c>
      <c r="AB5">
        <v>1686.681</v>
      </c>
      <c r="AC5">
        <v>3408.1019999999999</v>
      </c>
      <c r="AD5">
        <v>189.1</v>
      </c>
      <c r="AE5">
        <v>1412.432</v>
      </c>
      <c r="AF5">
        <v>2103.9079999999999</v>
      </c>
      <c r="AG5">
        <v>1490.2080000000001</v>
      </c>
      <c r="AH5">
        <v>683.62400000000002</v>
      </c>
      <c r="AI5">
        <v>1498.5160000000001</v>
      </c>
      <c r="AJ5">
        <v>2545.511</v>
      </c>
      <c r="AK5">
        <v>188.81100000000001</v>
      </c>
      <c r="AL5">
        <v>449.92200000000003</v>
      </c>
      <c r="AM5">
        <v>687.64800000000002</v>
      </c>
      <c r="AN5">
        <v>1348.1569999999999</v>
      </c>
    </row>
    <row r="6" spans="1:40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431.36700000000002</v>
      </c>
      <c r="F6">
        <v>1060.7739999999999</v>
      </c>
      <c r="G6">
        <v>300.27999999999997</v>
      </c>
      <c r="H6">
        <v>0.497</v>
      </c>
      <c r="I6">
        <v>311.40699999999998</v>
      </c>
      <c r="J6">
        <v>88.379000000000005</v>
      </c>
      <c r="K6">
        <v>49.66</v>
      </c>
      <c r="L6">
        <v>589.08399999999995</v>
      </c>
      <c r="M6">
        <v>1.476</v>
      </c>
      <c r="N6">
        <v>46.933</v>
      </c>
      <c r="O6">
        <v>99.186999999999998</v>
      </c>
      <c r="P6">
        <v>621.03499999999997</v>
      </c>
      <c r="Q6">
        <v>131.71799999999999</v>
      </c>
      <c r="R6">
        <v>14.766</v>
      </c>
      <c r="S6">
        <v>179.09</v>
      </c>
      <c r="T6">
        <v>9944.7199999999993</v>
      </c>
      <c r="U6">
        <v>22.047000000000001</v>
      </c>
      <c r="V6">
        <v>213.60499999999999</v>
      </c>
      <c r="W6">
        <v>427.53</v>
      </c>
      <c r="X6">
        <v>14.256</v>
      </c>
      <c r="Y6">
        <v>51194.694000000003</v>
      </c>
      <c r="Z6">
        <v>0.188</v>
      </c>
      <c r="AA6">
        <v>44.561999999999998</v>
      </c>
      <c r="AB6">
        <v>1538.0909999999999</v>
      </c>
      <c r="AC6">
        <v>2335.3589999999999</v>
      </c>
      <c r="AD6">
        <v>327.75599999999997</v>
      </c>
      <c r="AE6">
        <v>73.183000000000007</v>
      </c>
      <c r="AF6">
        <v>43.902999999999999</v>
      </c>
      <c r="AG6">
        <v>3237.6190000000001</v>
      </c>
      <c r="AH6">
        <v>60.543999999999997</v>
      </c>
      <c r="AI6">
        <v>24.832000000000001</v>
      </c>
      <c r="AJ6">
        <v>19.617000000000001</v>
      </c>
      <c r="AK6">
        <v>8.1929999999999996</v>
      </c>
      <c r="AL6">
        <v>169.846</v>
      </c>
      <c r="AM6">
        <v>70.534999999999997</v>
      </c>
      <c r="AN6">
        <v>13.46</v>
      </c>
    </row>
    <row r="7" spans="1:40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</row>
    <row r="8" spans="1:40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 spans="1:40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</row>
    <row r="10" spans="1:40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</row>
    <row r="11" spans="1:40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</row>
    <row r="12" spans="1:40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</row>
    <row r="13" spans="1:40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45750.735999999997</v>
      </c>
      <c r="G13">
        <v>47.01</v>
      </c>
      <c r="H13">
        <v>0</v>
      </c>
      <c r="I13">
        <v>0</v>
      </c>
      <c r="J13">
        <v>9.4</v>
      </c>
      <c r="K13">
        <v>0</v>
      </c>
      <c r="L13">
        <v>55348.383999999998</v>
      </c>
      <c r="M13">
        <v>0</v>
      </c>
      <c r="N13">
        <v>0</v>
      </c>
      <c r="O13">
        <v>0</v>
      </c>
      <c r="P13">
        <v>105.773</v>
      </c>
      <c r="Q13">
        <v>14.122</v>
      </c>
      <c r="R13">
        <v>0</v>
      </c>
      <c r="S13">
        <v>3854.22</v>
      </c>
      <c r="T13">
        <v>7114.2960000000003</v>
      </c>
      <c r="U13">
        <v>0</v>
      </c>
      <c r="V13">
        <v>75.213999999999999</v>
      </c>
      <c r="W13">
        <v>3683.7660000000001</v>
      </c>
      <c r="X13">
        <v>4.7220000000000004</v>
      </c>
      <c r="Y13">
        <v>42957.970999999998</v>
      </c>
      <c r="Z13">
        <v>0</v>
      </c>
      <c r="AA13">
        <v>0</v>
      </c>
      <c r="AB13">
        <v>0</v>
      </c>
      <c r="AC13">
        <v>0</v>
      </c>
      <c r="AD13">
        <v>1003.174</v>
      </c>
      <c r="AE13">
        <v>1108.605</v>
      </c>
      <c r="AF13">
        <v>1085.4829999999999</v>
      </c>
      <c r="AG13">
        <v>3434.9690000000001</v>
      </c>
      <c r="AH13">
        <v>751.976</v>
      </c>
      <c r="AI13">
        <v>467.90600000000001</v>
      </c>
      <c r="AJ13">
        <v>0</v>
      </c>
      <c r="AK13">
        <v>0</v>
      </c>
      <c r="AL13">
        <v>1561.867</v>
      </c>
      <c r="AM13">
        <v>688.94299999999998</v>
      </c>
      <c r="AN13">
        <v>0</v>
      </c>
    </row>
    <row r="14" spans="1:40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15124.348</v>
      </c>
      <c r="F14">
        <v>0</v>
      </c>
      <c r="G14">
        <v>62043.569000000003</v>
      </c>
      <c r="H14">
        <v>9138.4959999999992</v>
      </c>
      <c r="I14">
        <v>53638.222999999998</v>
      </c>
      <c r="J14">
        <v>15267.387000000001</v>
      </c>
      <c r="K14">
        <v>29107.396000000001</v>
      </c>
      <c r="L14">
        <v>0</v>
      </c>
      <c r="M14">
        <v>18105.011999999999</v>
      </c>
      <c r="N14">
        <v>15257.017</v>
      </c>
      <c r="O14">
        <v>0</v>
      </c>
      <c r="P14">
        <v>43476.639000000003</v>
      </c>
      <c r="Q14">
        <v>15888.386</v>
      </c>
      <c r="R14">
        <v>10679.237999999999</v>
      </c>
      <c r="S14">
        <v>0</v>
      </c>
      <c r="T14">
        <v>0</v>
      </c>
      <c r="U14">
        <v>0</v>
      </c>
      <c r="V14">
        <v>77976.974000000002</v>
      </c>
      <c r="W14">
        <v>0</v>
      </c>
      <c r="X14">
        <v>2575.6219999999998</v>
      </c>
      <c r="Y14">
        <v>0</v>
      </c>
      <c r="Z14">
        <v>3240.942</v>
      </c>
      <c r="AA14">
        <v>0</v>
      </c>
      <c r="AB14">
        <v>30653.243999999999</v>
      </c>
      <c r="AC14">
        <v>7469.1639999999998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</row>
    <row r="15" spans="1:40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2765.5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 spans="1:40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38912.849000000002</v>
      </c>
      <c r="F16">
        <v>0</v>
      </c>
      <c r="G16">
        <v>95343.175000000003</v>
      </c>
      <c r="H16">
        <v>11963.081</v>
      </c>
      <c r="I16">
        <v>68814.652000000002</v>
      </c>
      <c r="J16">
        <v>25700.132000000001</v>
      </c>
      <c r="K16">
        <v>36960.555999999997</v>
      </c>
      <c r="L16">
        <v>0</v>
      </c>
      <c r="M16">
        <v>25446.552</v>
      </c>
      <c r="N16">
        <v>20420.465</v>
      </c>
      <c r="O16">
        <v>0</v>
      </c>
      <c r="P16">
        <v>62188.654999999999</v>
      </c>
      <c r="Q16">
        <v>19055.868999999999</v>
      </c>
      <c r="R16">
        <v>13771.102999999999</v>
      </c>
      <c r="S16">
        <v>0</v>
      </c>
      <c r="T16">
        <v>0</v>
      </c>
      <c r="U16">
        <v>0</v>
      </c>
      <c r="V16">
        <v>120321.246</v>
      </c>
      <c r="W16">
        <v>0</v>
      </c>
      <c r="X16">
        <v>2974.81</v>
      </c>
      <c r="Y16">
        <v>0</v>
      </c>
      <c r="Z16">
        <v>4665.6210000000001</v>
      </c>
      <c r="AA16">
        <v>0</v>
      </c>
      <c r="AB16">
        <v>45027.084000000003</v>
      </c>
      <c r="AC16">
        <v>20537.734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</row>
    <row r="17" spans="1:40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</row>
    <row r="18" spans="1:40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65541.434999999998</v>
      </c>
      <c r="G18">
        <v>147.43799999999999</v>
      </c>
      <c r="H18">
        <v>0</v>
      </c>
      <c r="I18">
        <v>1567.704</v>
      </c>
      <c r="J18">
        <v>0</v>
      </c>
      <c r="K18">
        <v>8.9999999999999993E-3</v>
      </c>
      <c r="L18">
        <v>96264.150999999998</v>
      </c>
      <c r="M18">
        <v>0</v>
      </c>
      <c r="N18">
        <v>0</v>
      </c>
      <c r="O18">
        <v>0</v>
      </c>
      <c r="P18">
        <v>47.308999999999997</v>
      </c>
      <c r="Q18">
        <v>0</v>
      </c>
      <c r="R18">
        <v>0</v>
      </c>
      <c r="S18">
        <v>13312.535</v>
      </c>
      <c r="T18">
        <v>5120.9849999999997</v>
      </c>
      <c r="U18">
        <v>0</v>
      </c>
      <c r="V18">
        <v>14483.291999999999</v>
      </c>
      <c r="W18">
        <v>18211.73</v>
      </c>
      <c r="X18">
        <v>290.22899999999998</v>
      </c>
      <c r="Y18">
        <v>37698.764999999999</v>
      </c>
      <c r="Z18">
        <v>0</v>
      </c>
      <c r="AA18">
        <v>0</v>
      </c>
      <c r="AB18">
        <v>3281.19</v>
      </c>
      <c r="AC18">
        <v>0</v>
      </c>
      <c r="AD18">
        <v>1130.3420000000001</v>
      </c>
      <c r="AE18">
        <v>1958.768</v>
      </c>
      <c r="AF18">
        <v>1593.548</v>
      </c>
      <c r="AG18">
        <v>2828.3229999999999</v>
      </c>
      <c r="AH18">
        <v>446.54899999999998</v>
      </c>
      <c r="AI18">
        <v>478.45499999999998</v>
      </c>
      <c r="AJ18">
        <v>0</v>
      </c>
      <c r="AK18">
        <v>0</v>
      </c>
      <c r="AL18">
        <v>1185.7819999999999</v>
      </c>
      <c r="AM18">
        <v>991.96500000000003</v>
      </c>
      <c r="AN18">
        <v>0</v>
      </c>
    </row>
    <row r="19" spans="1:40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</row>
    <row r="20" spans="1:40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 spans="1:40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</row>
    <row r="22" spans="1:40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21285.726999999999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37458.237999999998</v>
      </c>
      <c r="U22">
        <v>0</v>
      </c>
      <c r="V22">
        <v>5362.4369999999999</v>
      </c>
      <c r="W22">
        <v>0</v>
      </c>
      <c r="X22">
        <v>247.87700000000001</v>
      </c>
      <c r="Y22">
        <v>168810.23300000001</v>
      </c>
      <c r="Z22">
        <v>0</v>
      </c>
      <c r="AA22">
        <v>0</v>
      </c>
      <c r="AB22">
        <v>0</v>
      </c>
      <c r="AC22">
        <v>0</v>
      </c>
      <c r="AD22">
        <v>4819.4639999999999</v>
      </c>
      <c r="AE22">
        <v>5546.0519999999997</v>
      </c>
      <c r="AF22">
        <v>4099.518</v>
      </c>
      <c r="AG22">
        <v>9714.2430000000004</v>
      </c>
      <c r="AH22">
        <v>4895.7520000000004</v>
      </c>
      <c r="AI22">
        <v>1710.3309999999999</v>
      </c>
      <c r="AJ22">
        <v>0</v>
      </c>
      <c r="AK22">
        <v>0</v>
      </c>
      <c r="AL22">
        <v>8868.4279999999999</v>
      </c>
      <c r="AM22">
        <v>2709.2429999999999</v>
      </c>
      <c r="AN22">
        <v>0</v>
      </c>
    </row>
    <row r="23" spans="1:40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</row>
    <row r="24" spans="1:40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</row>
    <row r="25" spans="1:40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</row>
    <row r="27" spans="1:40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</row>
    <row r="31" spans="1:40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</row>
    <row r="37" spans="1:40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</row>
    <row r="38" spans="1:40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 spans="1:40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 spans="1:40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 spans="1:40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 spans="1:40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</row>
    <row r="44" spans="1:40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 spans="1:40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 spans="1:40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 spans="1:40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</row>
    <row r="48" spans="1:40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 spans="1:40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</row>
    <row r="50" spans="1:40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</row>
    <row r="51" spans="1:40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</row>
    <row r="52" spans="1:40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</row>
    <row r="53" spans="1:40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</row>
    <row r="55" spans="1:40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</row>
    <row r="56" spans="1:40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 spans="1:40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 spans="1:40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</row>
    <row r="59" spans="1:40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 spans="1:40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21731.200000000001</v>
      </c>
      <c r="F60">
        <v>0</v>
      </c>
      <c r="G60">
        <v>45768.667999999998</v>
      </c>
      <c r="H60">
        <v>377.12799999999999</v>
      </c>
      <c r="I60">
        <v>45368.093999999997</v>
      </c>
      <c r="J60">
        <v>9786.1319999999996</v>
      </c>
      <c r="K60">
        <v>19068.081999999999</v>
      </c>
      <c r="L60">
        <v>0</v>
      </c>
      <c r="M60">
        <v>1064.002</v>
      </c>
      <c r="N60">
        <v>7929.4059999999999</v>
      </c>
      <c r="O60">
        <v>0</v>
      </c>
      <c r="P60">
        <v>34900.264000000003</v>
      </c>
      <c r="Q60">
        <v>12070.222</v>
      </c>
      <c r="R60">
        <v>5586.5940000000001</v>
      </c>
      <c r="S60">
        <v>0</v>
      </c>
      <c r="T60">
        <v>0</v>
      </c>
      <c r="U60">
        <v>0</v>
      </c>
      <c r="V60">
        <v>44518.697999999997</v>
      </c>
      <c r="W60">
        <v>0</v>
      </c>
      <c r="X60">
        <v>1593.893</v>
      </c>
      <c r="Y60">
        <v>0</v>
      </c>
      <c r="Z60">
        <v>1396.836</v>
      </c>
      <c r="AA60">
        <v>0</v>
      </c>
      <c r="AB60">
        <v>24311.134999999998</v>
      </c>
      <c r="AC60">
        <v>9795.9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</row>
    <row r="61" spans="1:40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7.7759999999999998</v>
      </c>
      <c r="S61">
        <v>0</v>
      </c>
      <c r="T61">
        <v>0</v>
      </c>
      <c r="U61">
        <v>0</v>
      </c>
      <c r="V61">
        <v>41.472999999999999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11153.384</v>
      </c>
      <c r="F62">
        <v>0</v>
      </c>
      <c r="G62">
        <v>34709.642999999996</v>
      </c>
      <c r="H62">
        <v>435.346</v>
      </c>
      <c r="I62">
        <v>29200.031999999999</v>
      </c>
      <c r="J62">
        <v>11806.091</v>
      </c>
      <c r="K62">
        <v>18794.357</v>
      </c>
      <c r="L62">
        <v>0</v>
      </c>
      <c r="M62">
        <v>143.971</v>
      </c>
      <c r="N62">
        <v>5917.902</v>
      </c>
      <c r="O62">
        <v>0</v>
      </c>
      <c r="P62">
        <v>31628.522000000001</v>
      </c>
      <c r="Q62">
        <v>9725.4159999999993</v>
      </c>
      <c r="R62">
        <v>4052.7829999999999</v>
      </c>
      <c r="S62">
        <v>0</v>
      </c>
      <c r="T62">
        <v>0</v>
      </c>
      <c r="U62">
        <v>0</v>
      </c>
      <c r="V62">
        <v>30023.637999999999</v>
      </c>
      <c r="W62">
        <v>0</v>
      </c>
      <c r="X62">
        <v>1411.74</v>
      </c>
      <c r="Y62">
        <v>0</v>
      </c>
      <c r="Z62">
        <v>1356.537</v>
      </c>
      <c r="AA62">
        <v>0</v>
      </c>
      <c r="AB62">
        <v>21164.857</v>
      </c>
      <c r="AC62">
        <v>7333.18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 spans="1:40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</row>
    <row r="64" spans="1:40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5446.5079999999998</v>
      </c>
      <c r="F64">
        <v>0</v>
      </c>
      <c r="G64">
        <v>5033.5929999999998</v>
      </c>
      <c r="H64">
        <v>0</v>
      </c>
      <c r="I64">
        <v>5014.6930000000002</v>
      </c>
      <c r="J64">
        <v>2152.7399999999998</v>
      </c>
      <c r="K64">
        <v>7700.6940000000004</v>
      </c>
      <c r="L64">
        <v>0</v>
      </c>
      <c r="M64">
        <v>42.51</v>
      </c>
      <c r="N64">
        <v>546.72400000000005</v>
      </c>
      <c r="O64">
        <v>0</v>
      </c>
      <c r="P64">
        <v>5978.1530000000002</v>
      </c>
      <c r="Q64">
        <v>3449.8670000000002</v>
      </c>
      <c r="R64">
        <v>1180.462</v>
      </c>
      <c r="S64">
        <v>0</v>
      </c>
      <c r="T64">
        <v>0</v>
      </c>
      <c r="U64">
        <v>0</v>
      </c>
      <c r="V64">
        <v>13641.635</v>
      </c>
      <c r="W64">
        <v>0</v>
      </c>
      <c r="X64">
        <v>397.11099999999999</v>
      </c>
      <c r="Y64">
        <v>0</v>
      </c>
      <c r="Z64">
        <v>742.77499999999998</v>
      </c>
      <c r="AA64">
        <v>0</v>
      </c>
      <c r="AB64">
        <v>2137.8560000000002</v>
      </c>
      <c r="AC64">
        <v>4782.8450000000003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 spans="1:40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</row>
    <row r="66" spans="1:40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7821.8360000000002</v>
      </c>
      <c r="F66">
        <v>0</v>
      </c>
      <c r="G66">
        <v>29144.642</v>
      </c>
      <c r="H66">
        <v>38.113</v>
      </c>
      <c r="I66">
        <v>24929.447</v>
      </c>
      <c r="J66">
        <v>9917.0570000000007</v>
      </c>
      <c r="K66">
        <v>13317.39</v>
      </c>
      <c r="L66">
        <v>0</v>
      </c>
      <c r="M66">
        <v>1183.3009999999999</v>
      </c>
      <c r="N66">
        <v>4602.4219999999996</v>
      </c>
      <c r="O66">
        <v>0</v>
      </c>
      <c r="P66">
        <v>27339.713</v>
      </c>
      <c r="Q66">
        <v>5552.2079999999996</v>
      </c>
      <c r="R66">
        <v>3181.6379999999999</v>
      </c>
      <c r="S66">
        <v>0</v>
      </c>
      <c r="T66">
        <v>0</v>
      </c>
      <c r="U66">
        <v>0</v>
      </c>
      <c r="V66">
        <v>14745.606</v>
      </c>
      <c r="W66">
        <v>0</v>
      </c>
      <c r="X66">
        <v>942.83900000000006</v>
      </c>
      <c r="Y66">
        <v>0</v>
      </c>
      <c r="Z66">
        <v>1103.0250000000001</v>
      </c>
      <c r="AA66">
        <v>0</v>
      </c>
      <c r="AB66">
        <v>7176.0929999999998</v>
      </c>
      <c r="AC66">
        <v>4713.2359999999999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</row>
    <row r="67" spans="1:40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 spans="1:40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605.08000000000004</v>
      </c>
      <c r="F68">
        <v>0</v>
      </c>
      <c r="G68">
        <v>1343.3240000000001</v>
      </c>
      <c r="H68">
        <v>0</v>
      </c>
      <c r="I68">
        <v>2333.3150000000001</v>
      </c>
      <c r="J68">
        <v>799.57</v>
      </c>
      <c r="K68">
        <v>0</v>
      </c>
      <c r="L68">
        <v>0</v>
      </c>
      <c r="M68">
        <v>0</v>
      </c>
      <c r="N68">
        <v>324.14999999999998</v>
      </c>
      <c r="O68">
        <v>0</v>
      </c>
      <c r="P68">
        <v>807.74699999999996</v>
      </c>
      <c r="Q68">
        <v>467.24299999999999</v>
      </c>
      <c r="R68">
        <v>169.376</v>
      </c>
      <c r="S68">
        <v>0</v>
      </c>
      <c r="T68">
        <v>0</v>
      </c>
      <c r="U68">
        <v>0</v>
      </c>
      <c r="V68">
        <v>0</v>
      </c>
      <c r="W68">
        <v>0</v>
      </c>
      <c r="X68">
        <v>46.462000000000003</v>
      </c>
      <c r="Y68">
        <v>0</v>
      </c>
      <c r="Z68">
        <v>167.47800000000001</v>
      </c>
      <c r="AA68">
        <v>0</v>
      </c>
      <c r="AB68">
        <v>0</v>
      </c>
      <c r="AC68">
        <v>1169.01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 spans="1:40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 spans="1:40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0</v>
      </c>
      <c r="F70">
        <v>0</v>
      </c>
      <c r="G70">
        <v>0</v>
      </c>
      <c r="H70">
        <v>0</v>
      </c>
      <c r="I70">
        <v>534.53800000000001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44.165999999999997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</row>
    <row r="71" spans="1:40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 spans="1:40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726.95600000000002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 spans="1:40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</row>
    <row r="74" spans="1:40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 spans="1:40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</row>
    <row r="76" spans="1:40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 spans="1:40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</row>
    <row r="80" spans="1:40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</row>
    <row r="81" spans="1:40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</row>
    <row r="83" spans="1:40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 spans="1:40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 spans="1:40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 spans="1:40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</row>
    <row r="87" spans="1:40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 spans="1:40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</row>
    <row r="89" spans="1:40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</row>
    <row r="90" spans="1:40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</row>
    <row r="91" spans="1:40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36091.565999999999</v>
      </c>
      <c r="G91">
        <v>0</v>
      </c>
      <c r="H91">
        <v>0</v>
      </c>
      <c r="I91">
        <v>0</v>
      </c>
      <c r="J91">
        <v>0</v>
      </c>
      <c r="K91">
        <v>0</v>
      </c>
      <c r="L91">
        <v>46197.205000000002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77091.72</v>
      </c>
      <c r="Z91">
        <v>0</v>
      </c>
      <c r="AA91">
        <v>0</v>
      </c>
      <c r="AB91">
        <v>0</v>
      </c>
      <c r="AC91">
        <v>0</v>
      </c>
      <c r="AD91">
        <v>516.83100000000002</v>
      </c>
      <c r="AE91">
        <v>563.02800000000002</v>
      </c>
      <c r="AF91">
        <v>1192.4649999999999</v>
      </c>
      <c r="AG91">
        <v>3634.9580000000001</v>
      </c>
      <c r="AH91">
        <v>311.83100000000002</v>
      </c>
      <c r="AI91">
        <v>664.08500000000004</v>
      </c>
      <c r="AJ91">
        <v>0</v>
      </c>
      <c r="AK91">
        <v>0</v>
      </c>
      <c r="AL91">
        <v>0</v>
      </c>
      <c r="AM91">
        <v>932.60599999999999</v>
      </c>
      <c r="AN91">
        <v>0</v>
      </c>
    </row>
    <row r="92" spans="1:40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 spans="1:40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 spans="1:40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 spans="1:40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 spans="1:40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</row>
    <row r="100" spans="1:40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</row>
    <row r="101" spans="1:40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1126.5619999999999</v>
      </c>
      <c r="F102">
        <v>192894.63</v>
      </c>
      <c r="G102">
        <v>82010.77</v>
      </c>
      <c r="H102">
        <v>0</v>
      </c>
      <c r="I102">
        <v>31866.008999999998</v>
      </c>
      <c r="J102">
        <v>23967.394</v>
      </c>
      <c r="K102">
        <v>604.22</v>
      </c>
      <c r="L102">
        <v>266715.07900000003</v>
      </c>
      <c r="M102">
        <v>0</v>
      </c>
      <c r="N102">
        <v>6760.62</v>
      </c>
      <c r="O102">
        <v>86937.278000000006</v>
      </c>
      <c r="P102">
        <v>58910.84</v>
      </c>
      <c r="Q102">
        <v>22850.888999999999</v>
      </c>
      <c r="R102">
        <v>5142.3440000000001</v>
      </c>
      <c r="S102">
        <v>89220.786999999997</v>
      </c>
      <c r="T102">
        <v>0</v>
      </c>
      <c r="U102">
        <v>0</v>
      </c>
      <c r="V102">
        <v>49608.364000000001</v>
      </c>
      <c r="W102">
        <v>126909.446</v>
      </c>
      <c r="X102">
        <v>3804.5479999999998</v>
      </c>
      <c r="Y102">
        <v>0</v>
      </c>
      <c r="Z102">
        <v>306.27499999999998</v>
      </c>
      <c r="AA102">
        <v>1779.1110000000001</v>
      </c>
      <c r="AB102">
        <v>28198.484</v>
      </c>
      <c r="AC102">
        <v>15702.42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43309.87</v>
      </c>
      <c r="AK102">
        <v>0</v>
      </c>
      <c r="AL102">
        <v>0</v>
      </c>
      <c r="AM102">
        <v>0</v>
      </c>
      <c r="AN102">
        <v>21453.758000000002</v>
      </c>
    </row>
    <row r="103" spans="1:40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274.89</v>
      </c>
      <c r="F103">
        <v>59854.404999999999</v>
      </c>
      <c r="G103">
        <v>22540.925999999999</v>
      </c>
      <c r="H103">
        <v>0</v>
      </c>
      <c r="I103">
        <v>10458.346</v>
      </c>
      <c r="J103">
        <v>8819.9889999999996</v>
      </c>
      <c r="K103">
        <v>0</v>
      </c>
      <c r="L103">
        <v>72777.019</v>
      </c>
      <c r="M103">
        <v>0</v>
      </c>
      <c r="N103">
        <v>1706.2080000000001</v>
      </c>
      <c r="O103">
        <v>23595.748</v>
      </c>
      <c r="P103">
        <v>16487.758999999998</v>
      </c>
      <c r="Q103">
        <v>7938.5780000000004</v>
      </c>
      <c r="R103">
        <v>910.88599999999997</v>
      </c>
      <c r="S103">
        <v>21025.902999999998</v>
      </c>
      <c r="T103">
        <v>0</v>
      </c>
      <c r="U103">
        <v>0</v>
      </c>
      <c r="V103">
        <v>11969.758</v>
      </c>
      <c r="W103">
        <v>30872.116000000002</v>
      </c>
      <c r="X103">
        <v>1065.5940000000001</v>
      </c>
      <c r="Y103">
        <v>0</v>
      </c>
      <c r="Z103">
        <v>150.011</v>
      </c>
      <c r="AA103">
        <v>575.47199999999998</v>
      </c>
      <c r="AB103">
        <v>9375.7479999999996</v>
      </c>
      <c r="AC103">
        <v>7561.0919999999996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12922.573</v>
      </c>
      <c r="AK103">
        <v>0</v>
      </c>
      <c r="AL103">
        <v>0</v>
      </c>
      <c r="AM103">
        <v>0</v>
      </c>
      <c r="AN103">
        <v>6251.8140000000003</v>
      </c>
    </row>
    <row r="104" spans="1:40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0</v>
      </c>
      <c r="F104">
        <v>4541.4920000000002</v>
      </c>
      <c r="G104">
        <v>4205.1400000000003</v>
      </c>
      <c r="H104">
        <v>0</v>
      </c>
      <c r="I104">
        <v>698.096</v>
      </c>
      <c r="J104">
        <v>1697.35</v>
      </c>
      <c r="K104">
        <v>478.71</v>
      </c>
      <c r="L104">
        <v>7385.299</v>
      </c>
      <c r="M104">
        <v>0</v>
      </c>
      <c r="N104">
        <v>0.13900000000000001</v>
      </c>
      <c r="O104">
        <v>6925.7190000000001</v>
      </c>
      <c r="P104">
        <v>2291.056</v>
      </c>
      <c r="Q104">
        <v>1275.921</v>
      </c>
      <c r="R104">
        <v>477.048</v>
      </c>
      <c r="S104">
        <v>6103.4870000000001</v>
      </c>
      <c r="T104">
        <v>0</v>
      </c>
      <c r="U104">
        <v>0</v>
      </c>
      <c r="V104">
        <v>1577.827</v>
      </c>
      <c r="W104">
        <v>7015.2539999999999</v>
      </c>
      <c r="X104">
        <v>120.60299999999999</v>
      </c>
      <c r="Y104">
        <v>0</v>
      </c>
      <c r="Z104">
        <v>0</v>
      </c>
      <c r="AA104">
        <v>235.1</v>
      </c>
      <c r="AB104">
        <v>0</v>
      </c>
      <c r="AC104">
        <v>2456.7869999999998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3689.6509999999998</v>
      </c>
      <c r="AK104">
        <v>0</v>
      </c>
      <c r="AL104">
        <v>0</v>
      </c>
      <c r="AM104">
        <v>0</v>
      </c>
      <c r="AN104">
        <v>2171.4189999999999</v>
      </c>
    </row>
    <row r="105" spans="1:40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 spans="1:40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 spans="1:40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</row>
    <row r="108" spans="1:40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 spans="1:40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883.28300000000002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</row>
    <row r="110" spans="1:40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42200.421999999999</v>
      </c>
      <c r="G110">
        <v>18431.490000000002</v>
      </c>
      <c r="H110">
        <v>0</v>
      </c>
      <c r="I110">
        <v>3825.5189999999998</v>
      </c>
      <c r="J110">
        <v>6010.1750000000002</v>
      </c>
      <c r="K110">
        <v>0</v>
      </c>
      <c r="L110">
        <v>51412.175999999999</v>
      </c>
      <c r="M110">
        <v>0</v>
      </c>
      <c r="N110">
        <v>1017.106</v>
      </c>
      <c r="O110">
        <v>0</v>
      </c>
      <c r="P110">
        <v>9875.6589999999997</v>
      </c>
      <c r="Q110">
        <v>3949.1779999999999</v>
      </c>
      <c r="R110">
        <v>554.66099999999994</v>
      </c>
      <c r="S110">
        <v>12321.651</v>
      </c>
      <c r="T110">
        <v>0</v>
      </c>
      <c r="U110">
        <v>0</v>
      </c>
      <c r="V110">
        <v>3489.7809999999999</v>
      </c>
      <c r="W110">
        <v>25248.748</v>
      </c>
      <c r="X110">
        <v>77.863</v>
      </c>
      <c r="Y110">
        <v>0</v>
      </c>
      <c r="Z110">
        <v>0</v>
      </c>
      <c r="AA110">
        <v>527.904</v>
      </c>
      <c r="AB110">
        <v>1318.171</v>
      </c>
      <c r="AC110">
        <v>1884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</row>
    <row r="111" spans="1:40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 spans="1:40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</row>
    <row r="113" spans="1:40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4134.1559999999999</v>
      </c>
      <c r="F114">
        <v>123596.21799999999</v>
      </c>
      <c r="G114">
        <v>21413.101999999999</v>
      </c>
      <c r="H114">
        <v>0</v>
      </c>
      <c r="I114">
        <v>6361.4669999999996</v>
      </c>
      <c r="J114">
        <v>12151.628000000001</v>
      </c>
      <c r="K114">
        <v>3691.6790000000001</v>
      </c>
      <c r="L114">
        <v>134827.25</v>
      </c>
      <c r="M114">
        <v>0</v>
      </c>
      <c r="N114">
        <v>1001.3339999999999</v>
      </c>
      <c r="O114">
        <v>110301.7</v>
      </c>
      <c r="P114">
        <v>13843.951999999999</v>
      </c>
      <c r="Q114">
        <v>5637.625</v>
      </c>
      <c r="R114">
        <v>185.535</v>
      </c>
      <c r="S114">
        <v>53638.175999999999</v>
      </c>
      <c r="T114">
        <v>0</v>
      </c>
      <c r="U114">
        <v>6155.2359999999999</v>
      </c>
      <c r="V114">
        <v>6606.5919999999996</v>
      </c>
      <c r="W114">
        <v>78981.929999999993</v>
      </c>
      <c r="X114">
        <v>342.36599999999999</v>
      </c>
      <c r="Y114">
        <v>0</v>
      </c>
      <c r="Z114">
        <v>0</v>
      </c>
      <c r="AA114">
        <v>2383.56</v>
      </c>
      <c r="AB114">
        <v>3175.44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57809.625</v>
      </c>
      <c r="AK114">
        <v>2622.3679999999999</v>
      </c>
      <c r="AL114">
        <v>0</v>
      </c>
      <c r="AM114">
        <v>0</v>
      </c>
      <c r="AN114">
        <v>27015.774000000001</v>
      </c>
    </row>
    <row r="115" spans="1:40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4513.8410000000003</v>
      </c>
      <c r="F115">
        <v>264811.14</v>
      </c>
      <c r="G115">
        <v>128872.689</v>
      </c>
      <c r="H115">
        <v>0</v>
      </c>
      <c r="I115">
        <v>53157.923000000003</v>
      </c>
      <c r="J115">
        <v>50112.714999999997</v>
      </c>
      <c r="K115">
        <v>7329.1490000000003</v>
      </c>
      <c r="L115">
        <v>354847.74900000001</v>
      </c>
      <c r="M115">
        <v>0</v>
      </c>
      <c r="N115">
        <v>8975.9590000000007</v>
      </c>
      <c r="O115">
        <v>0</v>
      </c>
      <c r="P115">
        <v>80274.179999999993</v>
      </c>
      <c r="Q115">
        <v>31588.68</v>
      </c>
      <c r="R115">
        <v>6805.6270000000004</v>
      </c>
      <c r="S115">
        <v>174044.22500000001</v>
      </c>
      <c r="T115">
        <v>46554.949000000001</v>
      </c>
      <c r="U115">
        <v>5032.8860000000004</v>
      </c>
      <c r="V115">
        <v>81659.436000000002</v>
      </c>
      <c r="W115">
        <v>261846.614</v>
      </c>
      <c r="X115">
        <v>6259.3530000000001</v>
      </c>
      <c r="Y115">
        <v>379250.163</v>
      </c>
      <c r="Z115">
        <v>1188.6959999999999</v>
      </c>
      <c r="AA115">
        <v>4870.6239999999998</v>
      </c>
      <c r="AB115">
        <v>49917.038999999997</v>
      </c>
      <c r="AC115">
        <v>23088.62</v>
      </c>
      <c r="AD115">
        <v>23100.608</v>
      </c>
      <c r="AE115">
        <v>27900.548999999999</v>
      </c>
      <c r="AF115">
        <v>11938.226000000001</v>
      </c>
      <c r="AG115">
        <v>22400.216</v>
      </c>
      <c r="AH115">
        <v>17873.830999999998</v>
      </c>
      <c r="AI115">
        <v>8789.75</v>
      </c>
      <c r="AJ115">
        <v>0</v>
      </c>
      <c r="AK115">
        <v>3016.4110000000001</v>
      </c>
      <c r="AL115">
        <v>11460.322</v>
      </c>
      <c r="AM115">
        <v>8062.85</v>
      </c>
      <c r="AN115">
        <v>0</v>
      </c>
    </row>
    <row r="116" spans="1:40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4430.6009999999997</v>
      </c>
      <c r="F116">
        <v>0</v>
      </c>
      <c r="G116">
        <v>27756.223000000002</v>
      </c>
      <c r="H116">
        <v>0</v>
      </c>
      <c r="I116">
        <v>14470.314</v>
      </c>
      <c r="J116">
        <v>9093.6550000000007</v>
      </c>
      <c r="K116">
        <v>4905.5739999999996</v>
      </c>
      <c r="L116">
        <v>0</v>
      </c>
      <c r="M116">
        <v>0</v>
      </c>
      <c r="N116">
        <v>12486.17</v>
      </c>
      <c r="O116">
        <v>0</v>
      </c>
      <c r="P116">
        <v>6639.08</v>
      </c>
      <c r="Q116">
        <v>9859.1479999999992</v>
      </c>
      <c r="R116">
        <v>7572.4290000000001</v>
      </c>
      <c r="S116">
        <v>0</v>
      </c>
      <c r="T116">
        <v>0</v>
      </c>
      <c r="U116">
        <v>9835.0030000000006</v>
      </c>
      <c r="V116">
        <v>87440.944000000003</v>
      </c>
      <c r="W116">
        <v>0</v>
      </c>
      <c r="X116">
        <v>1349.692</v>
      </c>
      <c r="Y116">
        <v>0</v>
      </c>
      <c r="Z116">
        <v>1979.933</v>
      </c>
      <c r="AA116">
        <v>0</v>
      </c>
      <c r="AB116">
        <v>16788.811000000002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4059.3130000000001</v>
      </c>
      <c r="AL116">
        <v>0</v>
      </c>
      <c r="AM116">
        <v>0</v>
      </c>
      <c r="AN116">
        <v>0</v>
      </c>
    </row>
    <row r="117" spans="1:40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2280.9499999999998</v>
      </c>
      <c r="F117">
        <v>0</v>
      </c>
      <c r="G117">
        <v>0</v>
      </c>
      <c r="H117">
        <v>768.32</v>
      </c>
      <c r="I117">
        <v>0</v>
      </c>
      <c r="J117">
        <v>0</v>
      </c>
      <c r="K117">
        <v>0</v>
      </c>
      <c r="L117">
        <v>0</v>
      </c>
      <c r="M117">
        <v>1512.63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240.1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2401</v>
      </c>
      <c r="AC117">
        <v>1200.5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 spans="1:40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</row>
    <row r="120" spans="1:40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2298.5610000000001</v>
      </c>
      <c r="F120">
        <v>83991.11</v>
      </c>
      <c r="G120">
        <v>39726.377999999997</v>
      </c>
      <c r="H120">
        <v>0</v>
      </c>
      <c r="I120">
        <v>11114.885</v>
      </c>
      <c r="J120">
        <v>9898.31</v>
      </c>
      <c r="K120">
        <v>4182.4949999999999</v>
      </c>
      <c r="L120">
        <v>117387.247</v>
      </c>
      <c r="M120">
        <v>0</v>
      </c>
      <c r="N120">
        <v>2232.6190000000001</v>
      </c>
      <c r="O120">
        <v>0</v>
      </c>
      <c r="P120">
        <v>44399.85</v>
      </c>
      <c r="Q120">
        <v>17375.949000000001</v>
      </c>
      <c r="R120">
        <v>1018.5410000000001</v>
      </c>
      <c r="S120">
        <v>37631.656000000003</v>
      </c>
      <c r="T120">
        <v>0</v>
      </c>
      <c r="U120">
        <v>2735.4140000000002</v>
      </c>
      <c r="V120">
        <v>17536.518</v>
      </c>
      <c r="W120">
        <v>69773.464000000007</v>
      </c>
      <c r="X120">
        <v>1938.29</v>
      </c>
      <c r="Y120">
        <v>0</v>
      </c>
      <c r="Z120">
        <v>144.839</v>
      </c>
      <c r="AA120">
        <v>734.34</v>
      </c>
      <c r="AB120">
        <v>12272.695</v>
      </c>
      <c r="AC120">
        <v>11247.286</v>
      </c>
      <c r="AD120">
        <v>3780.7089999999998</v>
      </c>
      <c r="AE120">
        <v>4869.8509999999997</v>
      </c>
      <c r="AF120">
        <v>26685.774000000001</v>
      </c>
      <c r="AG120">
        <v>0</v>
      </c>
      <c r="AH120">
        <v>4214.8379999999997</v>
      </c>
      <c r="AI120">
        <v>11581.285</v>
      </c>
      <c r="AJ120">
        <v>0</v>
      </c>
      <c r="AK120">
        <v>605.71299999999997</v>
      </c>
      <c r="AL120">
        <v>0</v>
      </c>
      <c r="AM120">
        <v>14924.855</v>
      </c>
      <c r="AN120">
        <v>0</v>
      </c>
    </row>
    <row r="121" spans="1:40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1467.4069999999999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797.85299999999995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 spans="1:40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</row>
    <row r="123" spans="1:40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</row>
    <row r="124" spans="1:40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612.596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733.07</v>
      </c>
      <c r="AL124">
        <v>0</v>
      </c>
      <c r="AM124">
        <v>0</v>
      </c>
      <c r="AN124">
        <v>0</v>
      </c>
    </row>
    <row r="125" spans="1:40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 spans="1:40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</row>
    <row r="127" spans="1:40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 spans="1:40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 spans="1:40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</row>
    <row r="131" spans="1:40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669.49099999999999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</row>
    <row r="132" spans="1:40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</row>
    <row r="138" spans="1:40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</row>
    <row r="139" spans="1:40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 spans="1:40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 spans="1:40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 spans="1:40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 spans="1:40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 spans="1:40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 spans="1:40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 spans="1:40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-4440.4290000000001</v>
      </c>
      <c r="G147">
        <v>42.174999999999997</v>
      </c>
      <c r="H147">
        <v>0</v>
      </c>
      <c r="I147">
        <v>0</v>
      </c>
      <c r="J147">
        <v>8.4350000000000005</v>
      </c>
      <c r="K147">
        <v>0</v>
      </c>
      <c r="L147">
        <v>-6767.1989999999996</v>
      </c>
      <c r="M147">
        <v>0</v>
      </c>
      <c r="N147">
        <v>0</v>
      </c>
      <c r="O147">
        <v>0</v>
      </c>
      <c r="P147">
        <v>21.087</v>
      </c>
      <c r="Q147">
        <v>12.651999999999999</v>
      </c>
      <c r="R147">
        <v>0</v>
      </c>
      <c r="S147">
        <v>-163.55000000000001</v>
      </c>
      <c r="T147">
        <v>629.95299999999997</v>
      </c>
      <c r="U147">
        <v>0</v>
      </c>
      <c r="V147">
        <v>67.478999999999999</v>
      </c>
      <c r="W147">
        <v>-315.04300000000001</v>
      </c>
      <c r="X147">
        <v>4.2169999999999996</v>
      </c>
      <c r="Y147">
        <v>4146.7920000000004</v>
      </c>
      <c r="Z147">
        <v>0</v>
      </c>
      <c r="AA147">
        <v>0</v>
      </c>
      <c r="AB147">
        <v>0</v>
      </c>
      <c r="AC147">
        <v>0</v>
      </c>
      <c r="AD147">
        <v>87.668999999999997</v>
      </c>
      <c r="AE147">
        <v>105.28100000000001</v>
      </c>
      <c r="AF147">
        <v>-1414.287</v>
      </c>
      <c r="AG147">
        <v>235.09899999999999</v>
      </c>
      <c r="AH147">
        <v>76.727999999999994</v>
      </c>
      <c r="AI147">
        <v>-606.12300000000005</v>
      </c>
      <c r="AJ147">
        <v>0</v>
      </c>
      <c r="AK147">
        <v>0</v>
      </c>
      <c r="AL147">
        <v>113.378</v>
      </c>
      <c r="AM147">
        <v>-808.16399999999999</v>
      </c>
      <c r="AN147">
        <v>0</v>
      </c>
    </row>
    <row r="148" spans="1:40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</row>
    <row r="149" spans="1:40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</row>
    <row r="150" spans="1:40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</row>
    <row r="151" spans="1:40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</row>
    <row r="152" spans="1:40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 spans="1:40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</row>
    <row r="154" spans="1:40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 spans="1:40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 spans="1:40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 spans="1:40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 spans="1:40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</row>
    <row r="160" spans="1:40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</row>
    <row r="161" spans="1:40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</row>
    <row r="162" spans="1:40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</row>
    <row r="163" spans="1:40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</row>
    <row r="165" spans="1:40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</row>
    <row r="166" spans="1:40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</row>
    <row r="167" spans="1:40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1:40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</row>
    <row r="170" spans="1:40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</row>
    <row r="171" spans="1:40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 spans="1:40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</row>
    <row r="173" spans="1:40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</row>
    <row r="175" spans="1:40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</row>
    <row r="176" spans="1:40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</row>
    <row r="177" spans="1:40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</row>
    <row r="178" spans="1:40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</row>
    <row r="179" spans="1:40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</row>
    <row r="180" spans="1:40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</row>
    <row r="181" spans="1:40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 spans="1:40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 spans="1:40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 spans="1:40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 spans="1:40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1:40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 spans="1:40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 spans="1:40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 spans="1:40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 spans="1:40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 spans="1:40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 spans="1:40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 spans="1:40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 spans="1:40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 spans="1:40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 spans="1:40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 spans="1:40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 spans="1:40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1:40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 spans="1:40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</row>
    <row r="211" spans="1:40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 spans="1:40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</row>
    <row r="213" spans="1:40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 spans="1:40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 spans="1:40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</row>
    <row r="216" spans="1:40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 spans="1:40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</row>
    <row r="218" spans="1:40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 spans="1:40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 spans="1:40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 spans="1:40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 spans="1:40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</row>
    <row r="227" spans="1:40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 spans="1:40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 spans="1:40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</row>
    <row r="237" spans="1:40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 spans="1:40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 spans="1:40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</row>
    <row r="241" spans="1:40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 spans="1:40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</row>
    <row r="244" spans="1:40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 spans="1:40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</row>
    <row r="246" spans="1:40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</row>
    <row r="247" spans="1:40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 spans="1:40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 spans="1:40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 spans="1:40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</row>
    <row r="254" spans="1:40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 spans="1:40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 spans="1:40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</row>
    <row r="265" spans="1:40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</row>
    <row r="266" spans="1:40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</row>
    <row r="268" spans="1:40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 spans="1:40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 spans="1:40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</row>
    <row r="276" spans="1:40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 spans="1:40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</row>
    <row r="278" spans="1:40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7189.88</v>
      </c>
      <c r="F278">
        <v>0</v>
      </c>
      <c r="G278">
        <v>5367.3149999999996</v>
      </c>
      <c r="H278">
        <v>1592.2629999999999</v>
      </c>
      <c r="I278">
        <v>0</v>
      </c>
      <c r="J278">
        <v>117.056</v>
      </c>
      <c r="K278">
        <v>11162.406999999999</v>
      </c>
      <c r="L278">
        <v>1851.2650000000001</v>
      </c>
      <c r="M278">
        <v>3480.752</v>
      </c>
      <c r="N278">
        <v>516.48500000000001</v>
      </c>
      <c r="O278">
        <v>72.075999999999993</v>
      </c>
      <c r="P278">
        <v>14060.972</v>
      </c>
      <c r="Q278">
        <v>6373.6030000000001</v>
      </c>
      <c r="R278">
        <v>751.52700000000004</v>
      </c>
      <c r="S278">
        <v>447.25400000000002</v>
      </c>
      <c r="T278">
        <v>135.57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439.29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19.084</v>
      </c>
      <c r="AL278">
        <v>0</v>
      </c>
      <c r="AM278">
        <v>0</v>
      </c>
      <c r="AN278">
        <v>0</v>
      </c>
    </row>
    <row r="279" spans="1:40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 spans="1:40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 spans="1:40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</row>
    <row r="282" spans="1:40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 spans="1:40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</row>
    <row r="291" spans="1:40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 spans="1:40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</row>
    <row r="295" spans="1:40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 spans="1:40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936.73800000000006</v>
      </c>
      <c r="K301">
        <v>0</v>
      </c>
      <c r="L301">
        <v>10795.793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1522.9839999999999</v>
      </c>
      <c r="U301">
        <v>0</v>
      </c>
      <c r="V301">
        <v>0</v>
      </c>
      <c r="W301">
        <v>0</v>
      </c>
      <c r="X301">
        <v>0</v>
      </c>
      <c r="Y301">
        <v>27109.108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913.61099999999999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</row>
    <row r="302" spans="1:40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</row>
    <row r="303" spans="1:40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 spans="1:40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</row>
    <row r="306" spans="1:40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 spans="1:40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</row>
    <row r="311" spans="1:40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</row>
    <row r="313" spans="1:40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 spans="1:40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</row>
    <row r="324" spans="1:40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55.606999999999999</v>
      </c>
      <c r="F333">
        <v>234.80199999999999</v>
      </c>
      <c r="G333">
        <v>123.30500000000001</v>
      </c>
      <c r="H333">
        <v>0</v>
      </c>
      <c r="I333">
        <v>92.046999999999997</v>
      </c>
      <c r="J333">
        <v>29.920999999999999</v>
      </c>
      <c r="K333">
        <v>9.6790000000000003</v>
      </c>
      <c r="L333">
        <v>264.202</v>
      </c>
      <c r="M333">
        <v>0</v>
      </c>
      <c r="N333">
        <v>241.59200000000001</v>
      </c>
      <c r="O333">
        <v>148.19300000000001</v>
      </c>
      <c r="P333">
        <v>64.599000000000004</v>
      </c>
      <c r="Q333">
        <v>109.01900000000001</v>
      </c>
      <c r="R333">
        <v>10.717000000000001</v>
      </c>
      <c r="S333">
        <v>215.97499999999999</v>
      </c>
      <c r="T333">
        <v>0</v>
      </c>
      <c r="U333">
        <v>0</v>
      </c>
      <c r="V333">
        <v>40.536999999999999</v>
      </c>
      <c r="W333">
        <v>505.72899999999998</v>
      </c>
      <c r="X333">
        <v>4.0419999999999998</v>
      </c>
      <c r="Y333">
        <v>0</v>
      </c>
      <c r="Z333">
        <v>0.14399999999999999</v>
      </c>
      <c r="AA333">
        <v>2.9660000000000002</v>
      </c>
      <c r="AB333">
        <v>600.44899999999996</v>
      </c>
      <c r="AC333">
        <v>321.82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94.034999999999997</v>
      </c>
      <c r="AK333">
        <v>0</v>
      </c>
      <c r="AL333">
        <v>0</v>
      </c>
      <c r="AM333">
        <v>0</v>
      </c>
      <c r="AN333">
        <v>46.817999999999998</v>
      </c>
    </row>
    <row r="334" spans="1:40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-62.707000000000001</v>
      </c>
      <c r="F334">
        <v>-475.74200000000002</v>
      </c>
      <c r="G334">
        <v>-312.68</v>
      </c>
      <c r="H334">
        <v>-10.738</v>
      </c>
      <c r="I334">
        <v>-188.22399999999999</v>
      </c>
      <c r="J334">
        <v>-103.321</v>
      </c>
      <c r="K334">
        <v>-88.870999999999995</v>
      </c>
      <c r="L334">
        <v>-652.00199999999995</v>
      </c>
      <c r="M334">
        <v>-17.071000000000002</v>
      </c>
      <c r="N334">
        <v>-29.792000000000002</v>
      </c>
      <c r="O334">
        <v>-127.437</v>
      </c>
      <c r="P334">
        <v>-234.86799999999999</v>
      </c>
      <c r="Q334">
        <v>-86.772000000000006</v>
      </c>
      <c r="R334">
        <v>-29.376000000000001</v>
      </c>
      <c r="S334">
        <v>-218.119</v>
      </c>
      <c r="T334">
        <v>-56.265999999999998</v>
      </c>
      <c r="U334">
        <v>-11.462999999999999</v>
      </c>
      <c r="V334">
        <v>-10.084</v>
      </c>
      <c r="W334">
        <v>-3.516</v>
      </c>
      <c r="X334">
        <v>-0.437</v>
      </c>
      <c r="Y334">
        <v>-1.831</v>
      </c>
      <c r="Z334">
        <v>-8.6229999999999993</v>
      </c>
      <c r="AA334">
        <v>-5.5410000000000004</v>
      </c>
      <c r="AB334">
        <v>-21.443999999999999</v>
      </c>
      <c r="AC334">
        <v>-0.49199999999999999</v>
      </c>
      <c r="AD334">
        <v>-17.341999999999999</v>
      </c>
      <c r="AE334">
        <v>-23.385000000000002</v>
      </c>
      <c r="AF334">
        <v>-25.18</v>
      </c>
      <c r="AG334">
        <v>-27.817</v>
      </c>
      <c r="AH334">
        <v>-16.18</v>
      </c>
      <c r="AI334">
        <v>-12.739000000000001</v>
      </c>
      <c r="AJ334">
        <v>-60.77</v>
      </c>
      <c r="AK334">
        <v>-5.5910000000000002</v>
      </c>
      <c r="AL334">
        <v>-142.006</v>
      </c>
      <c r="AM334">
        <v>-12.772</v>
      </c>
      <c r="AN334">
        <v>-29.931999999999999</v>
      </c>
    </row>
    <row r="335" spans="1:40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-0.77500000000000002</v>
      </c>
      <c r="F335">
        <v>-3.024</v>
      </c>
      <c r="G335">
        <v>-10.805</v>
      </c>
      <c r="H335">
        <v>-7.0000000000000001E-3</v>
      </c>
      <c r="I335">
        <v>-22.82</v>
      </c>
      <c r="J335">
        <v>-51.901000000000003</v>
      </c>
      <c r="K335">
        <v>-10.019</v>
      </c>
      <c r="L335">
        <v>-26.602</v>
      </c>
      <c r="M335">
        <v>0</v>
      </c>
      <c r="N335">
        <v>-19.827999999999999</v>
      </c>
      <c r="O335">
        <v>-0.39500000000000002</v>
      </c>
      <c r="P335">
        <v>-1.972</v>
      </c>
      <c r="Q335">
        <v>-36.255000000000003</v>
      </c>
      <c r="R335">
        <v>-4.1589999999999998</v>
      </c>
      <c r="S335">
        <v>-103.563</v>
      </c>
      <c r="T335">
        <v>-25.5</v>
      </c>
      <c r="U335">
        <v>-4</v>
      </c>
      <c r="V335">
        <v>-145.38300000000001</v>
      </c>
      <c r="W335">
        <v>-26.273</v>
      </c>
      <c r="X335">
        <v>-2.081</v>
      </c>
      <c r="Y335">
        <v>-21.231000000000002</v>
      </c>
      <c r="Z335">
        <v>0</v>
      </c>
      <c r="AA335">
        <v>-207.298</v>
      </c>
      <c r="AB335">
        <v>0</v>
      </c>
      <c r="AC335">
        <v>-24.63</v>
      </c>
      <c r="AD335">
        <v>0</v>
      </c>
      <c r="AE335">
        <v>-6.0960000000000001</v>
      </c>
      <c r="AF335">
        <v>0</v>
      </c>
      <c r="AG335">
        <v>-2.609</v>
      </c>
      <c r="AH335">
        <v>-16.202999999999999</v>
      </c>
      <c r="AI335">
        <v>-1.1830000000000001</v>
      </c>
      <c r="AJ335">
        <v>-0.61</v>
      </c>
      <c r="AK335">
        <v>0</v>
      </c>
      <c r="AL335">
        <v>0</v>
      </c>
      <c r="AM335">
        <v>0</v>
      </c>
      <c r="AN335">
        <v>-2.851</v>
      </c>
    </row>
    <row r="336" spans="1:40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ht="15.75" x14ac:dyDescent="0.25">
      <c r="A338" s="7" t="s">
        <v>605</v>
      </c>
      <c r="B338" s="7" t="s">
        <v>606</v>
      </c>
      <c r="C338" s="7"/>
      <c r="D338" s="7"/>
      <c r="E338">
        <v>132510.87899999999</v>
      </c>
      <c r="F338">
        <v>958798.51100000006</v>
      </c>
      <c r="G338">
        <v>630995.94400000002</v>
      </c>
      <c r="H338">
        <v>24652.620999999999</v>
      </c>
      <c r="I338">
        <v>373072.82699999999</v>
      </c>
      <c r="J338">
        <v>200881.63699999999</v>
      </c>
      <c r="K338">
        <v>159591.45199999999</v>
      </c>
      <c r="L338">
        <v>1244264.6769999999</v>
      </c>
      <c r="M338">
        <v>51528.055</v>
      </c>
      <c r="N338">
        <v>90542.399999999994</v>
      </c>
      <c r="O338">
        <v>231154.372</v>
      </c>
      <c r="P338">
        <v>462568.56099999999</v>
      </c>
      <c r="Q338">
        <v>174248.06099999999</v>
      </c>
      <c r="R338">
        <v>62950.322</v>
      </c>
      <c r="S338">
        <v>416039.29</v>
      </c>
      <c r="T338">
        <v>109603.024</v>
      </c>
      <c r="U338">
        <v>24953.245999999999</v>
      </c>
      <c r="V338">
        <v>589966.66399999999</v>
      </c>
      <c r="W338">
        <v>638563.11899999995</v>
      </c>
      <c r="X338">
        <v>25981.67</v>
      </c>
      <c r="Y338">
        <v>799291.495</v>
      </c>
      <c r="Z338">
        <v>16692.264999999999</v>
      </c>
      <c r="AA338">
        <v>11245.364</v>
      </c>
      <c r="AB338">
        <v>263768.12400000001</v>
      </c>
      <c r="AC338">
        <v>127829.315</v>
      </c>
      <c r="AD338">
        <v>34938.311000000002</v>
      </c>
      <c r="AE338">
        <v>43508.267999999996</v>
      </c>
      <c r="AF338">
        <v>47303.358</v>
      </c>
      <c r="AG338">
        <v>47858.82</v>
      </c>
      <c r="AH338">
        <v>29283.29</v>
      </c>
      <c r="AI338">
        <v>24595.115000000002</v>
      </c>
      <c r="AJ338">
        <v>120329.50199999999</v>
      </c>
      <c r="AK338">
        <v>11247.371999999999</v>
      </c>
      <c r="AL338">
        <v>23667.539000000001</v>
      </c>
      <c r="AM338">
        <v>28247.708999999999</v>
      </c>
      <c r="AN338">
        <v>58268.417000000001</v>
      </c>
    </row>
    <row r="340" spans="1:40" ht="15.75" x14ac:dyDescent="0.25">
      <c r="A340" s="7" t="s">
        <v>607</v>
      </c>
      <c r="E340">
        <f t="shared" ref="E340:AK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>SUM(P5:P337)-P338</f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  <c r="AL340">
        <f>SUM(AL5:AL337)-AL338</f>
        <v>0</v>
      </c>
      <c r="AM340">
        <f>SUM(AM5:AM337)-AM338</f>
        <v>0</v>
      </c>
      <c r="AN340">
        <f>SUM(AN5:AN337)-AN338</f>
        <v>0</v>
      </c>
    </row>
    <row r="342" spans="1:40" x14ac:dyDescent="0.2">
      <c r="A342" t="s">
        <v>608</v>
      </c>
      <c r="D342">
        <v>1</v>
      </c>
      <c r="E342" s="11">
        <f t="shared" ref="E342:AK342" si="1">SUMIF($D$4:$D$336,$D$342,E4:E336)</f>
        <v>5474.1080000000002</v>
      </c>
      <c r="F342" s="11">
        <f t="shared" si="1"/>
        <v>68005.267999999996</v>
      </c>
      <c r="G342" s="11">
        <f t="shared" si="1"/>
        <v>7295.8639999999996</v>
      </c>
      <c r="H342" s="11">
        <f t="shared" si="1"/>
        <v>350.61900000000003</v>
      </c>
      <c r="I342" s="11">
        <f t="shared" si="1"/>
        <v>9838.5669999999991</v>
      </c>
      <c r="J342" s="11">
        <f t="shared" si="1"/>
        <v>2764.384</v>
      </c>
      <c r="K342" s="11">
        <f t="shared" si="1"/>
        <v>2377.9449999999997</v>
      </c>
      <c r="L342" s="11">
        <f t="shared" si="1"/>
        <v>90986.044999999998</v>
      </c>
      <c r="M342" s="11">
        <f t="shared" si="1"/>
        <v>566.39599999999996</v>
      </c>
      <c r="N342" s="11">
        <f t="shared" si="1"/>
        <v>655.702</v>
      </c>
      <c r="O342" s="11">
        <f t="shared" si="1"/>
        <v>3301.49</v>
      </c>
      <c r="P342" s="11">
        <f>SUMIF($D$4:$D$336,$D$342,P4:P336)</f>
        <v>8101.9579999999996</v>
      </c>
      <c r="Q342" s="11">
        <f t="shared" si="1"/>
        <v>1190.6350000000002</v>
      </c>
      <c r="R342" s="11">
        <f t="shared" si="1"/>
        <v>925.572</v>
      </c>
      <c r="S342" s="11">
        <f t="shared" si="1"/>
        <v>8562.8729999999996</v>
      </c>
      <c r="T342" s="11">
        <f t="shared" si="1"/>
        <v>18262.110999999997</v>
      </c>
      <c r="U342" s="11">
        <f>SUMIF($D$4:$D$336,$D$342,U4:U336)</f>
        <v>357.47400000000005</v>
      </c>
      <c r="V342" s="11">
        <f t="shared" si="1"/>
        <v>9009.8959999999988</v>
      </c>
      <c r="W342" s="11">
        <f t="shared" si="1"/>
        <v>19542.920000000002</v>
      </c>
      <c r="X342" s="11">
        <f t="shared" si="1"/>
        <v>537.03699999999992</v>
      </c>
      <c r="Y342" s="11">
        <f t="shared" si="1"/>
        <v>105207.77600000001</v>
      </c>
      <c r="Z342" s="11">
        <f t="shared" si="1"/>
        <v>213.60999999999999</v>
      </c>
      <c r="AA342" s="11">
        <f t="shared" si="1"/>
        <v>349.12600000000003</v>
      </c>
      <c r="AB342" s="11">
        <f t="shared" si="1"/>
        <v>3224.7719999999999</v>
      </c>
      <c r="AC342" s="11">
        <f t="shared" si="1"/>
        <v>5743.4609999999993</v>
      </c>
      <c r="AD342" s="11">
        <f t="shared" si="1"/>
        <v>1520.03</v>
      </c>
      <c r="AE342" s="11">
        <f t="shared" si="1"/>
        <v>2594.2200000000003</v>
      </c>
      <c r="AF342" s="11">
        <f t="shared" si="1"/>
        <v>3233.2939999999999</v>
      </c>
      <c r="AG342" s="11">
        <f t="shared" si="1"/>
        <v>8162.7960000000003</v>
      </c>
      <c r="AH342" s="11">
        <f t="shared" si="1"/>
        <v>1496.144</v>
      </c>
      <c r="AI342" s="11">
        <f t="shared" si="1"/>
        <v>1991.2540000000001</v>
      </c>
      <c r="AJ342" s="11">
        <f t="shared" si="1"/>
        <v>2565.1280000000002</v>
      </c>
      <c r="AK342" s="11">
        <f t="shared" si="1"/>
        <v>197.00400000000002</v>
      </c>
      <c r="AL342" s="11">
        <f>SUMIF($D$4:$D$336,$D$342,AL4:AL336)</f>
        <v>2181.6350000000002</v>
      </c>
      <c r="AM342" s="11">
        <f>SUMIF($D$4:$D$336,$D$342,AM4:AM336)</f>
        <v>1447.126</v>
      </c>
      <c r="AN342" s="11">
        <f>SUMIF($D$4:$D$336,$D$342,AN4:AN336)</f>
        <v>1361.617</v>
      </c>
    </row>
    <row r="343" spans="1:40" x14ac:dyDescent="0.2">
      <c r="A343" t="s">
        <v>609</v>
      </c>
      <c r="D343">
        <v>2</v>
      </c>
      <c r="E343" s="11">
        <f t="shared" ref="E343:AK343" si="2">SUMIF($D$4:$D$336,$D$343,E4:E336)</f>
        <v>54037.197</v>
      </c>
      <c r="F343" s="11">
        <f t="shared" si="2"/>
        <v>86827.161999999997</v>
      </c>
      <c r="G343" s="11">
        <f t="shared" si="2"/>
        <v>157534.182</v>
      </c>
      <c r="H343" s="11">
        <f t="shared" si="2"/>
        <v>21101.576999999997</v>
      </c>
      <c r="I343" s="11">
        <f t="shared" si="2"/>
        <v>124020.579</v>
      </c>
      <c r="J343" s="11">
        <f t="shared" si="2"/>
        <v>40967.519</v>
      </c>
      <c r="K343" s="11">
        <f t="shared" si="2"/>
        <v>66067.960999999996</v>
      </c>
      <c r="L343" s="11">
        <f t="shared" si="2"/>
        <v>96264.150999999998</v>
      </c>
      <c r="M343" s="11">
        <f t="shared" si="2"/>
        <v>43551.563999999998</v>
      </c>
      <c r="N343" s="11">
        <f t="shared" si="2"/>
        <v>35677.482000000004</v>
      </c>
      <c r="O343" s="11">
        <f t="shared" si="2"/>
        <v>0</v>
      </c>
      <c r="P343" s="11">
        <f>SUMIF($D$4:$D$336,$D$343,P4:P336)</f>
        <v>105712.60299999999</v>
      </c>
      <c r="Q343" s="11">
        <f t="shared" si="2"/>
        <v>34944.254999999997</v>
      </c>
      <c r="R343" s="11">
        <f t="shared" si="2"/>
        <v>24450.341</v>
      </c>
      <c r="S343" s="11">
        <f t="shared" si="2"/>
        <v>13312.535</v>
      </c>
      <c r="T343" s="11">
        <f t="shared" si="2"/>
        <v>42579.222999999998</v>
      </c>
      <c r="U343" s="11">
        <f>SUMIF($D$4:$D$336,$D$343,U4:U336)</f>
        <v>0</v>
      </c>
      <c r="V343" s="11">
        <f t="shared" si="2"/>
        <v>218143.94899999999</v>
      </c>
      <c r="W343" s="11">
        <f t="shared" si="2"/>
        <v>18211.73</v>
      </c>
      <c r="X343" s="11">
        <f t="shared" si="2"/>
        <v>6088.5380000000005</v>
      </c>
      <c r="Y343" s="11">
        <f t="shared" si="2"/>
        <v>206508.99800000002</v>
      </c>
      <c r="Z343" s="11">
        <f t="shared" si="2"/>
        <v>7906.5630000000001</v>
      </c>
      <c r="AA343" s="11">
        <f t="shared" si="2"/>
        <v>0</v>
      </c>
      <c r="AB343" s="11">
        <f t="shared" si="2"/>
        <v>81727.018000000011</v>
      </c>
      <c r="AC343" s="11">
        <f t="shared" si="2"/>
        <v>28006.898000000001</v>
      </c>
      <c r="AD343" s="11">
        <f t="shared" si="2"/>
        <v>5949.8060000000005</v>
      </c>
      <c r="AE343" s="11">
        <f t="shared" si="2"/>
        <v>7504.82</v>
      </c>
      <c r="AF343" s="11">
        <f t="shared" si="2"/>
        <v>5693.0659999999998</v>
      </c>
      <c r="AG343" s="11">
        <f t="shared" si="2"/>
        <v>12542.566000000001</v>
      </c>
      <c r="AH343" s="11">
        <f t="shared" si="2"/>
        <v>5342.3010000000004</v>
      </c>
      <c r="AI343" s="11">
        <f t="shared" si="2"/>
        <v>2188.7860000000001</v>
      </c>
      <c r="AJ343" s="11">
        <f t="shared" si="2"/>
        <v>0</v>
      </c>
      <c r="AK343" s="11">
        <f t="shared" si="2"/>
        <v>0</v>
      </c>
      <c r="AL343" s="11">
        <f>SUMIF($D$4:$D$336,$D$343,AL4:AL336)</f>
        <v>10054.209999999999</v>
      </c>
      <c r="AM343" s="11">
        <f>SUMIF($D$4:$D$336,$D$343,AM4:AM336)</f>
        <v>3701.2080000000001</v>
      </c>
      <c r="AN343" s="11">
        <f>SUMIF($D$4:$D$336,$D$343,AN4:AN336)</f>
        <v>0</v>
      </c>
    </row>
    <row r="344" spans="1:40" x14ac:dyDescent="0.2">
      <c r="A344" t="s">
        <v>610</v>
      </c>
      <c r="D344">
        <v>3</v>
      </c>
      <c r="E344" s="11">
        <f t="shared" ref="E344:AK344" si="3">SUMIF($D$4:$D$336,$D$344,E4:E336)</f>
        <v>53469.559000000008</v>
      </c>
      <c r="F344" s="11">
        <f t="shared" si="3"/>
        <v>36091.565999999999</v>
      </c>
      <c r="G344" s="11">
        <f t="shared" si="3"/>
        <v>143756.09299999996</v>
      </c>
      <c r="H344" s="11">
        <f t="shared" si="3"/>
        <v>1618.9070000000002</v>
      </c>
      <c r="I344" s="11">
        <f t="shared" si="3"/>
        <v>121850.43299999999</v>
      </c>
      <c r="J344" s="11">
        <f t="shared" si="3"/>
        <v>43555.244999999995</v>
      </c>
      <c r="K344" s="11">
        <f t="shared" si="3"/>
        <v>63786.097000000002</v>
      </c>
      <c r="L344" s="11">
        <f t="shared" si="3"/>
        <v>46197.205000000002</v>
      </c>
      <c r="M344" s="11">
        <f t="shared" si="3"/>
        <v>3946.4139999999998</v>
      </c>
      <c r="N344" s="11">
        <f t="shared" si="3"/>
        <v>31806.774000000005</v>
      </c>
      <c r="O344" s="11">
        <f t="shared" si="3"/>
        <v>0</v>
      </c>
      <c r="P344" s="11">
        <f>SUMIF($D$4:$D$336,$D$344,P4:P336)</f>
        <v>108760.88600000003</v>
      </c>
      <c r="Q344" s="11">
        <f t="shared" si="3"/>
        <v>41124.103999999992</v>
      </c>
      <c r="R344" s="11">
        <f t="shared" si="3"/>
        <v>21751.058000000001</v>
      </c>
      <c r="S344" s="11">
        <f t="shared" si="3"/>
        <v>0</v>
      </c>
      <c r="T344" s="11">
        <f t="shared" si="3"/>
        <v>0</v>
      </c>
      <c r="U344" s="11">
        <f>SUMIF($D$4:$D$336,$D$344,U4:U336)</f>
        <v>10075.103000000001</v>
      </c>
      <c r="V344" s="11">
        <f t="shared" si="3"/>
        <v>190411.99400000001</v>
      </c>
      <c r="W344" s="11">
        <f t="shared" si="3"/>
        <v>0</v>
      </c>
      <c r="X344" s="11">
        <f t="shared" si="3"/>
        <v>5741.7370000000001</v>
      </c>
      <c r="Y344" s="11">
        <f t="shared" si="3"/>
        <v>77091.72</v>
      </c>
      <c r="Z344" s="11">
        <f t="shared" si="3"/>
        <v>6790.7500000000009</v>
      </c>
      <c r="AA344" s="11">
        <f t="shared" si="3"/>
        <v>0</v>
      </c>
      <c r="AB344" s="11">
        <f t="shared" si="3"/>
        <v>73979.752000000008</v>
      </c>
      <c r="AC344" s="11">
        <f t="shared" si="3"/>
        <v>29792.524000000001</v>
      </c>
      <c r="AD344" s="11">
        <f t="shared" si="3"/>
        <v>516.83100000000002</v>
      </c>
      <c r="AE344" s="11">
        <f t="shared" si="3"/>
        <v>563.02800000000002</v>
      </c>
      <c r="AF344" s="11">
        <f t="shared" si="3"/>
        <v>1192.4649999999999</v>
      </c>
      <c r="AG344" s="11">
        <f t="shared" si="3"/>
        <v>3634.9580000000001</v>
      </c>
      <c r="AH344" s="11">
        <f t="shared" si="3"/>
        <v>311.83100000000002</v>
      </c>
      <c r="AI344" s="11">
        <f t="shared" si="3"/>
        <v>664.08500000000004</v>
      </c>
      <c r="AJ344" s="11">
        <f t="shared" si="3"/>
        <v>0</v>
      </c>
      <c r="AK344" s="11">
        <f t="shared" si="3"/>
        <v>4059.3130000000001</v>
      </c>
      <c r="AL344" s="11">
        <f>SUMIF($D$4:$D$336,$D$344,AL4:AL336)</f>
        <v>0</v>
      </c>
      <c r="AM344" s="11">
        <f>SUMIF($D$4:$D$336,$D$344,AM4:AM336)</f>
        <v>932.60599999999999</v>
      </c>
      <c r="AN344" s="11">
        <f>SUMIF($D$4:$D$336,$D$344,AN4:AN336)</f>
        <v>0</v>
      </c>
    </row>
    <row r="345" spans="1:40" x14ac:dyDescent="0.2">
      <c r="A345" t="s">
        <v>611</v>
      </c>
      <c r="B345">
        <v>7</v>
      </c>
      <c r="D345">
        <v>4</v>
      </c>
      <c r="E345" s="11">
        <f t="shared" ref="E345:AK345" si="4">SUMIF($D$4:$D$336,$D$345,E4:E336)</f>
        <v>12348.01</v>
      </c>
      <c r="F345" s="11">
        <f t="shared" si="4"/>
        <v>767448.98800000001</v>
      </c>
      <c r="G345" s="11">
        <f t="shared" si="4"/>
        <v>317242.67</v>
      </c>
      <c r="H345" s="11">
        <f t="shared" si="4"/>
        <v>0</v>
      </c>
      <c r="I345" s="11">
        <f t="shared" si="4"/>
        <v>117482.24499999998</v>
      </c>
      <c r="J345" s="11">
        <f t="shared" si="4"/>
        <v>112665.996</v>
      </c>
      <c r="K345" s="11">
        <f t="shared" si="4"/>
        <v>16286.253000000001</v>
      </c>
      <c r="L345" s="11">
        <f t="shared" si="4"/>
        <v>998584.61999999988</v>
      </c>
      <c r="M345" s="11">
        <f t="shared" si="4"/>
        <v>0</v>
      </c>
      <c r="N345" s="11">
        <f t="shared" si="4"/>
        <v>21693.985000000001</v>
      </c>
      <c r="O345" s="11">
        <f t="shared" si="4"/>
        <v>227760.44500000001</v>
      </c>
      <c r="P345" s="11">
        <f>SUMIF($D$4:$D$336,$D$345,P4:P336)</f>
        <v>226104.383</v>
      </c>
      <c r="Q345" s="11">
        <f t="shared" si="4"/>
        <v>90629.472000000009</v>
      </c>
      <c r="R345" s="11">
        <f t="shared" si="4"/>
        <v>15094.641999999998</v>
      </c>
      <c r="S345" s="11">
        <f t="shared" si="4"/>
        <v>393822.33500000002</v>
      </c>
      <c r="T345" s="11">
        <f t="shared" si="4"/>
        <v>47184.902000000002</v>
      </c>
      <c r="U345" s="11">
        <f>SUMIF($D$4:$D$336,$D$345,U4:U336)</f>
        <v>14536.132</v>
      </c>
      <c r="V345" s="11">
        <f t="shared" si="4"/>
        <v>172515.755</v>
      </c>
      <c r="W345" s="11">
        <f t="shared" si="4"/>
        <v>600332.5290000001</v>
      </c>
      <c r="X345" s="11">
        <f t="shared" si="4"/>
        <v>13612.834000000003</v>
      </c>
      <c r="Y345" s="11">
        <f t="shared" si="4"/>
        <v>383396.95500000002</v>
      </c>
      <c r="Z345" s="11">
        <f t="shared" si="4"/>
        <v>1789.8209999999999</v>
      </c>
      <c r="AA345" s="11">
        <f t="shared" si="4"/>
        <v>11106.111000000001</v>
      </c>
      <c r="AB345" s="11">
        <f t="shared" si="4"/>
        <v>104257.57700000002</v>
      </c>
      <c r="AC345" s="11">
        <f t="shared" si="4"/>
        <v>62823.487999999998</v>
      </c>
      <c r="AD345" s="11">
        <f t="shared" si="4"/>
        <v>26968.986000000001</v>
      </c>
      <c r="AE345" s="11">
        <f t="shared" si="4"/>
        <v>32875.681000000004</v>
      </c>
      <c r="AF345" s="11">
        <f t="shared" si="4"/>
        <v>37209.713000000003</v>
      </c>
      <c r="AG345" s="11">
        <f t="shared" si="4"/>
        <v>22635.314999999999</v>
      </c>
      <c r="AH345" s="11">
        <f t="shared" si="4"/>
        <v>22165.396999999997</v>
      </c>
      <c r="AI345" s="11">
        <f t="shared" si="4"/>
        <v>19764.912</v>
      </c>
      <c r="AJ345" s="11">
        <f t="shared" si="4"/>
        <v>117731.719</v>
      </c>
      <c r="AK345" s="11">
        <f t="shared" si="4"/>
        <v>6977.5619999999999</v>
      </c>
      <c r="AL345" s="11">
        <f>SUMIF($D$4:$D$336,$D$345,AL4:AL336)</f>
        <v>11573.7</v>
      </c>
      <c r="AM345" s="11">
        <f>SUMIF($D$4:$D$336,$D$345,AM4:AM336)</f>
        <v>22179.541000000001</v>
      </c>
      <c r="AN345" s="11">
        <f>SUMIF($D$4:$D$336,$D$345,AN4:AN336)</f>
        <v>56892.764999999999</v>
      </c>
    </row>
    <row r="346" spans="1:40" x14ac:dyDescent="0.2">
      <c r="A346" t="s">
        <v>612</v>
      </c>
      <c r="D346">
        <v>5</v>
      </c>
      <c r="E346" s="11">
        <f t="shared" ref="E346:AK346" si="5">SUMIF($D$4:$D$336,$D$346,E4:E336)</f>
        <v>7189.88</v>
      </c>
      <c r="F346" s="11">
        <f t="shared" si="5"/>
        <v>0</v>
      </c>
      <c r="G346" s="11">
        <f t="shared" si="5"/>
        <v>5367.3149999999996</v>
      </c>
      <c r="H346" s="11">
        <f t="shared" si="5"/>
        <v>1592.2629999999999</v>
      </c>
      <c r="I346" s="11">
        <f t="shared" si="5"/>
        <v>0</v>
      </c>
      <c r="J346" s="11">
        <f t="shared" si="5"/>
        <v>1053.7940000000001</v>
      </c>
      <c r="K346" s="11">
        <f t="shared" si="5"/>
        <v>11162.406999999999</v>
      </c>
      <c r="L346" s="11">
        <f t="shared" si="5"/>
        <v>12647.057999999999</v>
      </c>
      <c r="M346" s="11">
        <f t="shared" si="5"/>
        <v>3480.752</v>
      </c>
      <c r="N346" s="11">
        <f t="shared" si="5"/>
        <v>516.48500000000001</v>
      </c>
      <c r="O346" s="11">
        <f t="shared" si="5"/>
        <v>72.075999999999993</v>
      </c>
      <c r="P346" s="11">
        <f>SUMIF($D$4:$D$336,$D$346,P4:P336)</f>
        <v>14060.972</v>
      </c>
      <c r="Q346" s="11">
        <f t="shared" si="5"/>
        <v>6373.6030000000001</v>
      </c>
      <c r="R346" s="11">
        <f t="shared" si="5"/>
        <v>751.52700000000004</v>
      </c>
      <c r="S346" s="11">
        <f t="shared" si="5"/>
        <v>447.25400000000002</v>
      </c>
      <c r="T346" s="11">
        <f t="shared" si="5"/>
        <v>1658.5539999999999</v>
      </c>
      <c r="U346" s="11">
        <f>SUMIF($D$4:$D$336,$D$346,U4:U336)</f>
        <v>0</v>
      </c>
      <c r="V346" s="11">
        <f t="shared" si="5"/>
        <v>0</v>
      </c>
      <c r="W346" s="11">
        <f t="shared" si="5"/>
        <v>0</v>
      </c>
      <c r="X346" s="11">
        <f t="shared" si="5"/>
        <v>0</v>
      </c>
      <c r="Y346" s="11">
        <f t="shared" si="5"/>
        <v>27109.108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439.29</v>
      </c>
      <c r="AD346" s="11">
        <f t="shared" si="5"/>
        <v>0</v>
      </c>
      <c r="AE346" s="11">
        <f t="shared" si="5"/>
        <v>0</v>
      </c>
      <c r="AF346" s="11">
        <f t="shared" si="5"/>
        <v>0</v>
      </c>
      <c r="AG346" s="11">
        <f t="shared" si="5"/>
        <v>913.61099999999999</v>
      </c>
      <c r="AH346" s="11">
        <f t="shared" si="5"/>
        <v>0</v>
      </c>
      <c r="AI346" s="11">
        <f t="shared" si="5"/>
        <v>0</v>
      </c>
      <c r="AJ346" s="11">
        <f t="shared" si="5"/>
        <v>0</v>
      </c>
      <c r="AK346" s="11">
        <f t="shared" si="5"/>
        <v>19.084</v>
      </c>
      <c r="AL346" s="11">
        <f>SUMIF($D$4:$D$336,$D$346,AL4:AL336)</f>
        <v>0</v>
      </c>
      <c r="AM346" s="11">
        <f>SUMIF($D$4:$D$336,$D$346,AM4:AM336)</f>
        <v>0</v>
      </c>
      <c r="AN346" s="11">
        <f>SUMIF($D$4:$D$336,$D$346,AN4:AN336)</f>
        <v>0</v>
      </c>
    </row>
    <row r="347" spans="1:40" x14ac:dyDescent="0.2">
      <c r="A347" t="s">
        <v>613</v>
      </c>
      <c r="B347">
        <v>7</v>
      </c>
      <c r="D347">
        <v>6</v>
      </c>
      <c r="E347" s="11">
        <f t="shared" ref="E347:AK347" si="6">SUMIF($D$4:$D$336,$D$347,E4:E336)+SUMIF($D$4:$D$336,$B$347,E4:E336)</f>
        <v>-7.8750000000000018</v>
      </c>
      <c r="F347" s="11">
        <f t="shared" si="6"/>
        <v>425.52699999999999</v>
      </c>
      <c r="G347" s="11">
        <f t="shared" si="6"/>
        <v>-200.18</v>
      </c>
      <c r="H347" s="11">
        <f t="shared" si="6"/>
        <v>-10.744999999999999</v>
      </c>
      <c r="I347" s="11">
        <f t="shared" si="6"/>
        <v>-118.99699999999999</v>
      </c>
      <c r="J347" s="11">
        <f t="shared" si="6"/>
        <v>-125.30100000000002</v>
      </c>
      <c r="K347" s="11">
        <f t="shared" si="6"/>
        <v>-89.210999999999999</v>
      </c>
      <c r="L347" s="11">
        <f t="shared" si="6"/>
        <v>-414.40199999999993</v>
      </c>
      <c r="M347" s="11">
        <f t="shared" si="6"/>
        <v>-17.071000000000002</v>
      </c>
      <c r="N347" s="11">
        <f t="shared" si="6"/>
        <v>191.97200000000001</v>
      </c>
      <c r="O347" s="11">
        <f t="shared" si="6"/>
        <v>20.361000000000015</v>
      </c>
      <c r="P347" s="11">
        <f>SUMIF($D$4:$D$336,$D$347,P4:P336)+SUMIF($D$4:$D$336,$B$347,P4:P336)</f>
        <v>-172.24100000000001</v>
      </c>
      <c r="Q347" s="11">
        <f t="shared" si="6"/>
        <v>-14.008000000000003</v>
      </c>
      <c r="R347" s="11">
        <f t="shared" si="6"/>
        <v>-22.817999999999998</v>
      </c>
      <c r="S347" s="11">
        <f t="shared" si="6"/>
        <v>-105.70700000000001</v>
      </c>
      <c r="T347" s="11">
        <f t="shared" si="6"/>
        <v>-81.765999999999991</v>
      </c>
      <c r="U347" s="11">
        <f>SUMIF($D$4:$D$336,$D$347,U4:U336)+SUMIF($D$4:$D$336,$B$347,U4:U336)</f>
        <v>-15.462999999999999</v>
      </c>
      <c r="V347" s="11">
        <f t="shared" si="6"/>
        <v>-114.93</v>
      </c>
      <c r="W347" s="11">
        <f t="shared" si="6"/>
        <v>475.93999999999994</v>
      </c>
      <c r="X347" s="11">
        <f t="shared" si="6"/>
        <v>1.524</v>
      </c>
      <c r="Y347" s="11">
        <f t="shared" si="6"/>
        <v>-23.062000000000001</v>
      </c>
      <c r="Z347" s="11">
        <f t="shared" si="6"/>
        <v>-8.4789999999999992</v>
      </c>
      <c r="AA347" s="11">
        <f t="shared" si="6"/>
        <v>-209.87299999999999</v>
      </c>
      <c r="AB347" s="11">
        <f t="shared" si="6"/>
        <v>579.005</v>
      </c>
      <c r="AC347" s="11">
        <f t="shared" si="6"/>
        <v>1023.6540000000001</v>
      </c>
      <c r="AD347" s="11">
        <f t="shared" si="6"/>
        <v>-17.341999999999999</v>
      </c>
      <c r="AE347" s="11">
        <f t="shared" si="6"/>
        <v>-29.481000000000002</v>
      </c>
      <c r="AF347" s="11">
        <f t="shared" si="6"/>
        <v>-25.18</v>
      </c>
      <c r="AG347" s="11">
        <f t="shared" si="6"/>
        <v>-30.426000000000002</v>
      </c>
      <c r="AH347" s="11">
        <f t="shared" si="6"/>
        <v>-32.382999999999996</v>
      </c>
      <c r="AI347" s="11">
        <f t="shared" si="6"/>
        <v>-13.922000000000001</v>
      </c>
      <c r="AJ347" s="11">
        <f t="shared" si="6"/>
        <v>32.654999999999994</v>
      </c>
      <c r="AK347" s="11">
        <f t="shared" si="6"/>
        <v>-5.5910000000000002</v>
      </c>
      <c r="AL347" s="11">
        <f>SUMIF($D$4:$D$336,$D$347,AL4:AL336)+SUMIF($D$4:$D$336,$B$347,AL4:AL336)</f>
        <v>-142.006</v>
      </c>
      <c r="AM347" s="11">
        <f>SUMIF($D$4:$D$336,$D$347,AM4:AM336)+SUMIF($D$4:$D$336,$B$347,AM4:AM336)</f>
        <v>-12.772</v>
      </c>
      <c r="AN347" s="11">
        <f>SUMIF($D$4:$D$336,$D$347,AN4:AN336)+SUMIF($D$4:$D$336,$B$347,AN4:AN336)</f>
        <v>14.035</v>
      </c>
    </row>
    <row r="348" spans="1:40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</row>
    <row r="349" spans="1:40" x14ac:dyDescent="0.2">
      <c r="E349">
        <f t="shared" ref="E349:AK349" si="7">SUM(E342:E348)</f>
        <v>132510.87899999999</v>
      </c>
      <c r="F349">
        <f t="shared" si="7"/>
        <v>958798.51099999994</v>
      </c>
      <c r="G349">
        <f t="shared" si="7"/>
        <v>630995.94399999978</v>
      </c>
      <c r="H349">
        <f t="shared" si="7"/>
        <v>24652.620999999996</v>
      </c>
      <c r="I349">
        <f t="shared" si="7"/>
        <v>373072.82699999999</v>
      </c>
      <c r="J349">
        <f t="shared" si="7"/>
        <v>200881.63699999996</v>
      </c>
      <c r="K349">
        <f t="shared" si="7"/>
        <v>159591.45199999999</v>
      </c>
      <c r="L349">
        <f t="shared" si="7"/>
        <v>1244264.6769999999</v>
      </c>
      <c r="M349">
        <f t="shared" si="7"/>
        <v>51528.054999999993</v>
      </c>
      <c r="N349">
        <f t="shared" si="7"/>
        <v>90542.400000000009</v>
      </c>
      <c r="O349">
        <f t="shared" si="7"/>
        <v>231154.372</v>
      </c>
      <c r="P349">
        <f>SUM(P342:P348)</f>
        <v>462568.56100000005</v>
      </c>
      <c r="Q349">
        <f t="shared" si="7"/>
        <v>174248.06100000002</v>
      </c>
      <c r="R349">
        <f t="shared" si="7"/>
        <v>62950.322000000007</v>
      </c>
      <c r="S349">
        <f t="shared" si="7"/>
        <v>416039.29000000004</v>
      </c>
      <c r="T349">
        <f t="shared" si="7"/>
        <v>109603.024</v>
      </c>
      <c r="U349">
        <f>SUM(U342:U348)</f>
        <v>24953.246000000003</v>
      </c>
      <c r="V349">
        <f t="shared" si="7"/>
        <v>589966.66399999999</v>
      </c>
      <c r="W349">
        <f t="shared" si="7"/>
        <v>638563.11900000006</v>
      </c>
      <c r="X349">
        <f t="shared" si="7"/>
        <v>25981.670000000006</v>
      </c>
      <c r="Y349">
        <f t="shared" si="7"/>
        <v>799291.495</v>
      </c>
      <c r="Z349">
        <f t="shared" si="7"/>
        <v>16692.264999999999</v>
      </c>
      <c r="AA349">
        <f t="shared" si="7"/>
        <v>11245.364000000001</v>
      </c>
      <c r="AB349">
        <f t="shared" si="7"/>
        <v>263768.12400000007</v>
      </c>
      <c r="AC349">
        <f t="shared" si="7"/>
        <v>127829.31499999999</v>
      </c>
      <c r="AD349">
        <f t="shared" si="7"/>
        <v>34938.311000000002</v>
      </c>
      <c r="AE349">
        <f t="shared" si="7"/>
        <v>43508.268000000004</v>
      </c>
      <c r="AF349">
        <f t="shared" si="7"/>
        <v>47303.358</v>
      </c>
      <c r="AG349">
        <f t="shared" si="7"/>
        <v>47858.819999999992</v>
      </c>
      <c r="AH349">
        <f t="shared" si="7"/>
        <v>29283.289999999997</v>
      </c>
      <c r="AI349">
        <f t="shared" si="7"/>
        <v>24595.115000000002</v>
      </c>
      <c r="AJ349">
        <f t="shared" si="7"/>
        <v>120329.50199999999</v>
      </c>
      <c r="AK349">
        <f t="shared" si="7"/>
        <v>11247.372000000001</v>
      </c>
      <c r="AL349">
        <f>SUM(AL342:AL348)</f>
        <v>23667.538999999997</v>
      </c>
      <c r="AM349">
        <f>SUM(AM342:AM348)</f>
        <v>28247.708999999999</v>
      </c>
      <c r="AN349">
        <f>SUM(AN342:AN348)</f>
        <v>58268.417000000001</v>
      </c>
    </row>
    <row r="350" spans="1:40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</row>
    <row r="351" spans="1:40" x14ac:dyDescent="0.2">
      <c r="A351" s="9"/>
      <c r="B351" s="9"/>
      <c r="C351" s="9"/>
      <c r="D351" s="9"/>
      <c r="E351" s="9">
        <f t="shared" ref="E351:AK351" si="8">E349-E337</f>
        <v>132510.87899999999</v>
      </c>
      <c r="F351" s="9">
        <f t="shared" si="8"/>
        <v>958798.51099999994</v>
      </c>
      <c r="G351" s="9">
        <f t="shared" si="8"/>
        <v>630995.94399999978</v>
      </c>
      <c r="H351" s="9">
        <f t="shared" si="8"/>
        <v>24652.620999999996</v>
      </c>
      <c r="I351" s="9">
        <f t="shared" si="8"/>
        <v>373072.82699999999</v>
      </c>
      <c r="J351" s="9">
        <f t="shared" si="8"/>
        <v>200881.63699999996</v>
      </c>
      <c r="K351" s="9">
        <f t="shared" si="8"/>
        <v>159591.45199999999</v>
      </c>
      <c r="L351" s="9">
        <f t="shared" si="8"/>
        <v>1244264.6769999999</v>
      </c>
      <c r="M351" s="9">
        <f t="shared" si="8"/>
        <v>51528.054999999993</v>
      </c>
      <c r="N351" s="9">
        <f t="shared" si="8"/>
        <v>90542.400000000009</v>
      </c>
      <c r="O351" s="9">
        <f t="shared" si="8"/>
        <v>231154.372</v>
      </c>
      <c r="P351" s="9">
        <f>P349-P337</f>
        <v>462568.56100000005</v>
      </c>
      <c r="Q351" s="9">
        <f t="shared" si="8"/>
        <v>174248.06100000002</v>
      </c>
      <c r="R351" s="9">
        <f t="shared" si="8"/>
        <v>62950.322000000007</v>
      </c>
      <c r="S351" s="9">
        <f t="shared" si="8"/>
        <v>416039.29000000004</v>
      </c>
      <c r="T351" s="9">
        <f t="shared" si="8"/>
        <v>109603.024</v>
      </c>
      <c r="U351" s="9">
        <f>U349-U337</f>
        <v>24953.246000000003</v>
      </c>
      <c r="V351" s="9">
        <f t="shared" si="8"/>
        <v>589966.66399999999</v>
      </c>
      <c r="W351" s="9">
        <f t="shared" si="8"/>
        <v>638563.11900000006</v>
      </c>
      <c r="X351" s="9">
        <f t="shared" si="8"/>
        <v>25981.670000000006</v>
      </c>
      <c r="Y351" s="9">
        <f t="shared" si="8"/>
        <v>799291.495</v>
      </c>
      <c r="Z351" s="9">
        <f t="shared" si="8"/>
        <v>16692.264999999999</v>
      </c>
      <c r="AA351" s="9">
        <f t="shared" si="8"/>
        <v>11245.364000000001</v>
      </c>
      <c r="AB351" s="9">
        <f t="shared" si="8"/>
        <v>263768.12400000007</v>
      </c>
      <c r="AC351" s="9">
        <f t="shared" si="8"/>
        <v>127829.31499999999</v>
      </c>
      <c r="AD351" s="9">
        <f t="shared" si="8"/>
        <v>34938.311000000002</v>
      </c>
      <c r="AE351" s="9">
        <f t="shared" si="8"/>
        <v>43508.268000000004</v>
      </c>
      <c r="AF351" s="9">
        <f t="shared" si="8"/>
        <v>47303.358</v>
      </c>
      <c r="AG351" s="9">
        <f t="shared" si="8"/>
        <v>47858.819999999992</v>
      </c>
      <c r="AH351" s="9">
        <f t="shared" si="8"/>
        <v>29283.289999999997</v>
      </c>
      <c r="AI351" s="9">
        <f t="shared" si="8"/>
        <v>24595.115000000002</v>
      </c>
      <c r="AJ351" s="9">
        <f t="shared" si="8"/>
        <v>120329.50199999999</v>
      </c>
      <c r="AK351" s="9">
        <f t="shared" si="8"/>
        <v>11247.372000000001</v>
      </c>
      <c r="AL351" s="9">
        <f>AL349-AL337</f>
        <v>23667.538999999997</v>
      </c>
      <c r="AM351" s="9">
        <f>AM349-AM337</f>
        <v>28247.708999999999</v>
      </c>
      <c r="AN351" s="9">
        <f>AN349-AN337</f>
        <v>58268.417000000001</v>
      </c>
    </row>
    <row r="352" spans="1:40" x14ac:dyDescent="0.2">
      <c r="E352" s="12">
        <f t="shared" ref="E352:AK352" si="9">E2</f>
        <v>1078</v>
      </c>
      <c r="F352" s="12">
        <f t="shared" si="9"/>
        <v>1536</v>
      </c>
      <c r="G352" s="12">
        <f t="shared" si="9"/>
        <v>7232</v>
      </c>
      <c r="H352" s="12">
        <f t="shared" si="9"/>
        <v>1209</v>
      </c>
      <c r="I352" s="12">
        <f t="shared" si="9"/>
        <v>7233</v>
      </c>
      <c r="J352" s="12">
        <f t="shared" si="9"/>
        <v>7231</v>
      </c>
      <c r="K352" s="12">
        <f t="shared" si="9"/>
        <v>1084</v>
      </c>
      <c r="L352" s="12">
        <f t="shared" si="9"/>
        <v>1537</v>
      </c>
      <c r="M352" s="12">
        <f t="shared" si="9"/>
        <v>1210</v>
      </c>
      <c r="N352" s="12">
        <f t="shared" si="9"/>
        <v>11957</v>
      </c>
      <c r="O352" s="12">
        <f t="shared" si="9"/>
        <v>2254</v>
      </c>
      <c r="P352" s="12">
        <f>P2</f>
        <v>13229</v>
      </c>
      <c r="Q352" s="12">
        <f t="shared" si="9"/>
        <v>9638</v>
      </c>
      <c r="R352" s="12">
        <f t="shared" si="9"/>
        <v>9639</v>
      </c>
      <c r="S352" s="12">
        <f t="shared" si="9"/>
        <v>11407</v>
      </c>
      <c r="T352" s="12">
        <f t="shared" si="9"/>
        <v>12540</v>
      </c>
      <c r="U352" s="12">
        <f>U2</f>
        <v>13228</v>
      </c>
      <c r="V352" s="12">
        <f t="shared" si="9"/>
        <v>11374</v>
      </c>
      <c r="W352" s="12">
        <f t="shared" si="9"/>
        <v>11373</v>
      </c>
      <c r="X352" s="12">
        <f t="shared" si="9"/>
        <v>11372</v>
      </c>
      <c r="Y352" s="12">
        <f t="shared" si="9"/>
        <v>11914</v>
      </c>
      <c r="Z352" s="12">
        <f t="shared" si="9"/>
        <v>1095</v>
      </c>
      <c r="AA352" s="12">
        <f t="shared" si="9"/>
        <v>1211</v>
      </c>
      <c r="AB352" s="12">
        <f t="shared" si="9"/>
        <v>1539</v>
      </c>
      <c r="AC352" s="12">
        <f t="shared" si="9"/>
        <v>295</v>
      </c>
      <c r="AD352" s="12">
        <f t="shared" si="9"/>
        <v>14919</v>
      </c>
      <c r="AE352" s="12">
        <f t="shared" si="9"/>
        <v>14920</v>
      </c>
      <c r="AF352" s="12">
        <f t="shared" si="9"/>
        <v>14921</v>
      </c>
      <c r="AG352" s="12">
        <f t="shared" si="9"/>
        <v>14922</v>
      </c>
      <c r="AH352" s="12">
        <f t="shared" si="9"/>
        <v>14923</v>
      </c>
      <c r="AI352" s="12">
        <f t="shared" si="9"/>
        <v>14924</v>
      </c>
      <c r="AJ352" s="12">
        <f t="shared" si="9"/>
        <v>14331</v>
      </c>
      <c r="AK352" s="12">
        <f t="shared" si="9"/>
        <v>14332</v>
      </c>
      <c r="AL352" s="12">
        <f>AL2</f>
        <v>15396</v>
      </c>
      <c r="AM352" s="12">
        <f>AM2</f>
        <v>15423</v>
      </c>
      <c r="AN352" s="12">
        <f>AN2</f>
        <v>15418</v>
      </c>
    </row>
    <row r="353" spans="1:40" x14ac:dyDescent="0.2">
      <c r="A353" t="s">
        <v>608</v>
      </c>
      <c r="E353" s="13">
        <f t="shared" ref="E353:AK353" si="10">E342/E349</f>
        <v>4.1310630804886596E-2</v>
      </c>
      <c r="F353" s="13">
        <f t="shared" si="10"/>
        <v>7.0927590332897375E-2</v>
      </c>
      <c r="G353" s="13">
        <f t="shared" si="10"/>
        <v>1.1562457840458009E-2</v>
      </c>
      <c r="H353" s="13">
        <f t="shared" si="10"/>
        <v>1.4222382277324593E-2</v>
      </c>
      <c r="I353" s="13">
        <f t="shared" si="10"/>
        <v>2.6371706240615588E-2</v>
      </c>
      <c r="J353" s="13">
        <f t="shared" si="10"/>
        <v>1.3761257829654188E-2</v>
      </c>
      <c r="K353" s="13">
        <f t="shared" si="10"/>
        <v>1.4900202800335445E-2</v>
      </c>
      <c r="L353" s="13">
        <f t="shared" si="10"/>
        <v>7.3124349410426934E-2</v>
      </c>
      <c r="M353" s="13">
        <f t="shared" si="10"/>
        <v>1.0991992614508738E-2</v>
      </c>
      <c r="N353" s="13">
        <f t="shared" si="10"/>
        <v>7.2419330611956378E-3</v>
      </c>
      <c r="O353" s="13">
        <f t="shared" si="10"/>
        <v>1.4282619755078652E-2</v>
      </c>
      <c r="P353" s="13">
        <f>P342/P349</f>
        <v>1.7515150581104883E-2</v>
      </c>
      <c r="Q353" s="13">
        <f t="shared" si="10"/>
        <v>6.8329885174446799E-3</v>
      </c>
      <c r="R353" s="13">
        <f t="shared" si="10"/>
        <v>1.4703213114620762E-2</v>
      </c>
      <c r="S353" s="13">
        <f t="shared" si="10"/>
        <v>2.0581885427215296E-2</v>
      </c>
      <c r="T353" s="13">
        <f t="shared" si="10"/>
        <v>0.16662050309852761</v>
      </c>
      <c r="U353" s="13">
        <f>U342/U349</f>
        <v>1.4325751447326732E-2</v>
      </c>
      <c r="V353" s="13">
        <f t="shared" si="10"/>
        <v>1.5271873056203729E-2</v>
      </c>
      <c r="W353" s="13">
        <f t="shared" si="10"/>
        <v>3.0604523528706955E-2</v>
      </c>
      <c r="X353" s="13">
        <f t="shared" si="10"/>
        <v>2.0669841469004871E-2</v>
      </c>
      <c r="Y353" s="13">
        <f t="shared" si="10"/>
        <v>0.13162629235783374</v>
      </c>
      <c r="Z353" s="13">
        <f t="shared" si="10"/>
        <v>1.2796945171910462E-2</v>
      </c>
      <c r="AA353" s="13">
        <f t="shared" si="10"/>
        <v>3.1046216022887298E-2</v>
      </c>
      <c r="AB353" s="13">
        <f t="shared" si="10"/>
        <v>1.2225783582552982E-2</v>
      </c>
      <c r="AC353" s="13">
        <f t="shared" si="10"/>
        <v>4.4930703102023191E-2</v>
      </c>
      <c r="AD353" s="13">
        <f t="shared" si="10"/>
        <v>4.3506109954771423E-2</v>
      </c>
      <c r="AE353" s="13">
        <f t="shared" si="10"/>
        <v>5.9625908344593262E-2</v>
      </c>
      <c r="AF353" s="13">
        <f t="shared" si="10"/>
        <v>6.8352314438226563E-2</v>
      </c>
      <c r="AG353" s="13">
        <f t="shared" si="10"/>
        <v>0.17055990933332668</v>
      </c>
      <c r="AH353" s="13">
        <f t="shared" si="10"/>
        <v>5.1092073329192182E-2</v>
      </c>
      <c r="AI353" s="13">
        <f t="shared" si="10"/>
        <v>8.0961361636243623E-2</v>
      </c>
      <c r="AJ353" s="13">
        <f t="shared" si="10"/>
        <v>2.1317531921639633E-2</v>
      </c>
      <c r="AK353" s="13">
        <f t="shared" si="10"/>
        <v>1.7515558301085799E-2</v>
      </c>
      <c r="AL353" s="13">
        <f>AL342/AL349</f>
        <v>9.2178362946819289E-2</v>
      </c>
      <c r="AM353" s="13">
        <f>AM342/AM349</f>
        <v>5.1229853720172497E-2</v>
      </c>
      <c r="AN353" s="13">
        <f>AN342/AN349</f>
        <v>2.3368010838530243E-2</v>
      </c>
    </row>
    <row r="354" spans="1:40" x14ac:dyDescent="0.2">
      <c r="A354" t="s">
        <v>609</v>
      </c>
      <c r="E354" s="13">
        <f t="shared" ref="E354:AK354" si="11">E343/E349</f>
        <v>0.40779441965666841</v>
      </c>
      <c r="F354" s="13">
        <f t="shared" si="11"/>
        <v>9.0558298749798538E-2</v>
      </c>
      <c r="G354" s="13">
        <f t="shared" si="11"/>
        <v>0.24965957942829511</v>
      </c>
      <c r="H354" s="13">
        <f t="shared" si="11"/>
        <v>0.85595673579697673</v>
      </c>
      <c r="I354" s="13">
        <f t="shared" si="11"/>
        <v>0.33242994403342058</v>
      </c>
      <c r="J354" s="13">
        <f t="shared" si="11"/>
        <v>0.20393859594045427</v>
      </c>
      <c r="K354" s="13">
        <f t="shared" si="11"/>
        <v>0.41398182779864678</v>
      </c>
      <c r="L354" s="13">
        <f t="shared" si="11"/>
        <v>7.7366297363756151E-2</v>
      </c>
      <c r="M354" s="13">
        <f t="shared" si="11"/>
        <v>0.84520100748999749</v>
      </c>
      <c r="N354" s="13">
        <f t="shared" si="11"/>
        <v>0.394041708635954</v>
      </c>
      <c r="O354" s="13">
        <f t="shared" si="11"/>
        <v>0</v>
      </c>
      <c r="P354" s="13">
        <f>P343/P349</f>
        <v>0.22853391240309559</v>
      </c>
      <c r="Q354" s="13">
        <f t="shared" si="11"/>
        <v>0.20054314980296967</v>
      </c>
      <c r="R354" s="13">
        <f t="shared" si="11"/>
        <v>0.38840692506703933</v>
      </c>
      <c r="S354" s="13">
        <f t="shared" si="11"/>
        <v>3.1998263913968317E-2</v>
      </c>
      <c r="T354" s="13">
        <f t="shared" si="11"/>
        <v>0.38848584141255077</v>
      </c>
      <c r="U354" s="13">
        <f>U343/U349</f>
        <v>0</v>
      </c>
      <c r="V354" s="13">
        <f t="shared" si="11"/>
        <v>0.36975639864289012</v>
      </c>
      <c r="W354" s="13">
        <f t="shared" si="11"/>
        <v>2.8519858817590119E-2</v>
      </c>
      <c r="X354" s="13">
        <f t="shared" si="11"/>
        <v>0.23433974798386706</v>
      </c>
      <c r="Y354" s="13">
        <f t="shared" si="11"/>
        <v>0.25836506367429823</v>
      </c>
      <c r="Z354" s="13">
        <f t="shared" si="11"/>
        <v>0.47366627596674271</v>
      </c>
      <c r="AA354" s="13">
        <f t="shared" si="11"/>
        <v>0</v>
      </c>
      <c r="AB354" s="13">
        <f t="shared" si="11"/>
        <v>0.30984417965530964</v>
      </c>
      <c r="AC354" s="13">
        <f t="shared" si="11"/>
        <v>0.2190960500727083</v>
      </c>
      <c r="AD354" s="13">
        <f t="shared" si="11"/>
        <v>0.17029460868901192</v>
      </c>
      <c r="AE354" s="13">
        <f t="shared" si="11"/>
        <v>0.17249181236081379</v>
      </c>
      <c r="AF354" s="13">
        <f t="shared" si="11"/>
        <v>0.12035225913559879</v>
      </c>
      <c r="AG354" s="13">
        <f t="shared" si="11"/>
        <v>0.26207428432209573</v>
      </c>
      <c r="AH354" s="13">
        <f t="shared" si="11"/>
        <v>0.1824351362159102</v>
      </c>
      <c r="AI354" s="13">
        <f t="shared" si="11"/>
        <v>8.899271257727398E-2</v>
      </c>
      <c r="AJ354" s="13">
        <f t="shared" si="11"/>
        <v>0</v>
      </c>
      <c r="AK354" s="13">
        <f t="shared" si="11"/>
        <v>0</v>
      </c>
      <c r="AL354" s="13">
        <f>AL343/AL349</f>
        <v>0.42481011650598738</v>
      </c>
      <c r="AM354" s="13">
        <f>AM343/AM349</f>
        <v>0.13102683831810927</v>
      </c>
      <c r="AN354" s="13">
        <f>AN343/AN349</f>
        <v>0</v>
      </c>
    </row>
    <row r="355" spans="1:40" x14ac:dyDescent="0.2">
      <c r="A355" t="s">
        <v>610</v>
      </c>
      <c r="E355" s="13">
        <f t="shared" ref="E355:AK355" si="12">E344/E349</f>
        <v>0.40351071099603841</v>
      </c>
      <c r="F355" s="13">
        <f t="shared" si="12"/>
        <v>3.7642492751013459E-2</v>
      </c>
      <c r="G355" s="13">
        <f t="shared" si="12"/>
        <v>0.22782411577593281</v>
      </c>
      <c r="H355" s="13">
        <f t="shared" si="12"/>
        <v>6.566875789799391E-2</v>
      </c>
      <c r="I355" s="13">
        <f t="shared" si="12"/>
        <v>0.32661299398253946</v>
      </c>
      <c r="J355" s="13">
        <f t="shared" si="12"/>
        <v>0.21682044038699269</v>
      </c>
      <c r="K355" s="13">
        <f t="shared" si="12"/>
        <v>0.399683668521294</v>
      </c>
      <c r="L355" s="13">
        <f t="shared" si="12"/>
        <v>3.7128117396520777E-2</v>
      </c>
      <c r="M355" s="13">
        <f t="shared" si="12"/>
        <v>7.6587676363875951E-2</v>
      </c>
      <c r="N355" s="13">
        <f t="shared" si="12"/>
        <v>0.35129148332714838</v>
      </c>
      <c r="O355" s="13">
        <f t="shared" si="12"/>
        <v>0</v>
      </c>
      <c r="P355" s="13">
        <f>P344/P349</f>
        <v>0.23512381767769994</v>
      </c>
      <c r="Q355" s="13">
        <f t="shared" si="12"/>
        <v>0.23600896195912324</v>
      </c>
      <c r="R355" s="13">
        <f t="shared" si="12"/>
        <v>0.34552735091648934</v>
      </c>
      <c r="S355" s="13">
        <f t="shared" si="12"/>
        <v>0</v>
      </c>
      <c r="T355" s="13">
        <f t="shared" si="12"/>
        <v>0</v>
      </c>
      <c r="U355" s="13">
        <f>U344/U349</f>
        <v>0.40375921433227563</v>
      </c>
      <c r="V355" s="13">
        <f t="shared" si="12"/>
        <v>0.32275042916662156</v>
      </c>
      <c r="W355" s="13">
        <f t="shared" si="12"/>
        <v>0</v>
      </c>
      <c r="X355" s="13">
        <f t="shared" si="12"/>
        <v>0.22099183770712194</v>
      </c>
      <c r="Y355" s="13">
        <f t="shared" si="12"/>
        <v>9.645006919534406E-2</v>
      </c>
      <c r="Z355" s="13">
        <f t="shared" si="12"/>
        <v>0.40682016490871675</v>
      </c>
      <c r="AA355" s="13">
        <f t="shared" si="12"/>
        <v>0</v>
      </c>
      <c r="AB355" s="13">
        <f t="shared" si="12"/>
        <v>0.28047267758555994</v>
      </c>
      <c r="AC355" s="13">
        <f t="shared" si="12"/>
        <v>0.23306488030542918</v>
      </c>
      <c r="AD355" s="13">
        <f t="shared" si="12"/>
        <v>1.4792672719640054E-2</v>
      </c>
      <c r="AE355" s="13">
        <f t="shared" si="12"/>
        <v>1.2940712785900831E-2</v>
      </c>
      <c r="AF355" s="13">
        <f t="shared" si="12"/>
        <v>2.5208886861689605E-2</v>
      </c>
      <c r="AG355" s="13">
        <f t="shared" si="12"/>
        <v>7.5951684558875479E-2</v>
      </c>
      <c r="AH355" s="13">
        <f t="shared" si="12"/>
        <v>1.0648769315196484E-2</v>
      </c>
      <c r="AI355" s="13">
        <f t="shared" si="12"/>
        <v>2.7000686925025559E-2</v>
      </c>
      <c r="AJ355" s="13">
        <f t="shared" si="12"/>
        <v>0</v>
      </c>
      <c r="AK355" s="13">
        <f t="shared" si="12"/>
        <v>0.36091213129609295</v>
      </c>
      <c r="AL355" s="13">
        <f>AL344/AL349</f>
        <v>0</v>
      </c>
      <c r="AM355" s="13">
        <f>AM344/AM349</f>
        <v>3.301527922140518E-2</v>
      </c>
      <c r="AN355" s="13">
        <f>AN344/AN349</f>
        <v>0</v>
      </c>
    </row>
    <row r="356" spans="1:40" x14ac:dyDescent="0.2">
      <c r="A356" t="s">
        <v>611</v>
      </c>
      <c r="E356" s="13">
        <f t="shared" ref="E356:AK356" si="13">E345/E349</f>
        <v>9.3184877295999238E-2</v>
      </c>
      <c r="F356" s="13">
        <f t="shared" si="13"/>
        <v>0.80042780542031955</v>
      </c>
      <c r="G356" s="13">
        <f t="shared" si="13"/>
        <v>0.50276499083170034</v>
      </c>
      <c r="H356" s="13">
        <f t="shared" si="13"/>
        <v>0</v>
      </c>
      <c r="I356" s="13">
        <f t="shared" si="13"/>
        <v>0.31490432027631965</v>
      </c>
      <c r="J356" s="13">
        <f t="shared" si="13"/>
        <v>0.56085761587058369</v>
      </c>
      <c r="K356" s="13">
        <f t="shared" si="13"/>
        <v>0.10204965739643751</v>
      </c>
      <c r="L356" s="13">
        <f t="shared" si="13"/>
        <v>0.80255000279172917</v>
      </c>
      <c r="M356" s="13">
        <f t="shared" si="13"/>
        <v>0</v>
      </c>
      <c r="N356" s="13">
        <f t="shared" si="13"/>
        <v>0.23960028671649966</v>
      </c>
      <c r="O356" s="13">
        <f t="shared" si="13"/>
        <v>0.98531748731103386</v>
      </c>
      <c r="P356" s="13">
        <f>P345/P349</f>
        <v>0.48880188163068866</v>
      </c>
      <c r="Q356" s="13">
        <f t="shared" si="13"/>
        <v>0.52011753519598702</v>
      </c>
      <c r="R356" s="13">
        <f t="shared" si="13"/>
        <v>0.23978657329187286</v>
      </c>
      <c r="S356" s="13">
        <f t="shared" si="13"/>
        <v>0.94659890175276473</v>
      </c>
      <c r="T356" s="13">
        <f t="shared" si="13"/>
        <v>0.43050730060148706</v>
      </c>
      <c r="U356" s="13">
        <f>U345/U349</f>
        <v>0.58253471311908667</v>
      </c>
      <c r="V356" s="13">
        <f t="shared" si="13"/>
        <v>0.29241610675141472</v>
      </c>
      <c r="W356" s="13">
        <f t="shared" si="13"/>
        <v>0.94013028804439935</v>
      </c>
      <c r="X356" s="13">
        <f t="shared" si="13"/>
        <v>0.52393991610239066</v>
      </c>
      <c r="Y356" s="13">
        <f t="shared" si="13"/>
        <v>0.47967100538208529</v>
      </c>
      <c r="Z356" s="13">
        <f t="shared" si="13"/>
        <v>0.10722457377713569</v>
      </c>
      <c r="AA356" s="13">
        <f t="shared" si="13"/>
        <v>0.98761685259810172</v>
      </c>
      <c r="AB356" s="13">
        <f t="shared" si="13"/>
        <v>0.39526223039748348</v>
      </c>
      <c r="AC356" s="13">
        <f t="shared" si="13"/>
        <v>0.49146385553266875</v>
      </c>
      <c r="AD356" s="13">
        <f t="shared" si="13"/>
        <v>0.77190296920764145</v>
      </c>
      <c r="AE356" s="13">
        <f t="shared" si="13"/>
        <v>0.75561916185677636</v>
      </c>
      <c r="AF356" s="13">
        <f t="shared" si="13"/>
        <v>0.7866188484969715</v>
      </c>
      <c r="AG356" s="13">
        <f t="shared" si="13"/>
        <v>0.47296015656048357</v>
      </c>
      <c r="AH356" s="13">
        <f t="shared" si="13"/>
        <v>0.75692987365832187</v>
      </c>
      <c r="AI356" s="13">
        <f t="shared" si="13"/>
        <v>0.80361128622492717</v>
      </c>
      <c r="AJ356" s="13">
        <f t="shared" si="13"/>
        <v>0.97841108824667122</v>
      </c>
      <c r="AK356" s="13">
        <f t="shared" si="13"/>
        <v>0.62037265238493033</v>
      </c>
      <c r="AL356" s="13">
        <f>AL345/AL349</f>
        <v>0.48901155291219767</v>
      </c>
      <c r="AM356" s="13">
        <f>AM345/AM349</f>
        <v>0.78518017160258913</v>
      </c>
      <c r="AN356" s="13">
        <f>AN345/AN349</f>
        <v>0.97639112111111581</v>
      </c>
    </row>
    <row r="357" spans="1:40" x14ac:dyDescent="0.2">
      <c r="A357" t="s">
        <v>612</v>
      </c>
      <c r="E357" s="13">
        <f t="shared" ref="E357:AK357" si="14">E346/E349</f>
        <v>5.4258790329207621E-2</v>
      </c>
      <c r="F357" s="13">
        <f t="shared" si="14"/>
        <v>0</v>
      </c>
      <c r="G357" s="13">
        <f t="shared" si="14"/>
        <v>8.5061006350937839E-3</v>
      </c>
      <c r="H357" s="13">
        <f t="shared" si="14"/>
        <v>6.4587980320632038E-2</v>
      </c>
      <c r="I357" s="13">
        <f t="shared" si="14"/>
        <v>0</v>
      </c>
      <c r="J357" s="13">
        <f t="shared" si="14"/>
        <v>5.2458453432455863E-3</v>
      </c>
      <c r="K357" s="13">
        <f t="shared" si="14"/>
        <v>6.9943639587914774E-2</v>
      </c>
      <c r="L357" s="13">
        <f t="shared" si="14"/>
        <v>1.0164282755733972E-2</v>
      </c>
      <c r="M357" s="13">
        <f t="shared" si="14"/>
        <v>6.7550618784271987E-2</v>
      </c>
      <c r="N357" s="13">
        <f t="shared" si="14"/>
        <v>5.7043440421283287E-3</v>
      </c>
      <c r="O357" s="13">
        <f t="shared" si="14"/>
        <v>3.1180894125593258E-4</v>
      </c>
      <c r="P357" s="13">
        <f>P346/P349</f>
        <v>3.0397595482067358E-2</v>
      </c>
      <c r="Q357" s="13">
        <f t="shared" si="14"/>
        <v>3.6577755662945369E-2</v>
      </c>
      <c r="R357" s="13">
        <f t="shared" si="14"/>
        <v>1.1938413913117075E-2</v>
      </c>
      <c r="S357" s="13">
        <f t="shared" si="14"/>
        <v>1.0750282743728363E-3</v>
      </c>
      <c r="T357" s="13">
        <f t="shared" si="14"/>
        <v>1.5132374449814448E-2</v>
      </c>
      <c r="U357" s="13">
        <f>U346/U349</f>
        <v>0</v>
      </c>
      <c r="V357" s="13">
        <f t="shared" si="14"/>
        <v>0</v>
      </c>
      <c r="W357" s="13">
        <f t="shared" si="14"/>
        <v>0</v>
      </c>
      <c r="X357" s="13">
        <f t="shared" si="14"/>
        <v>0</v>
      </c>
      <c r="Y357" s="13">
        <f t="shared" si="14"/>
        <v>3.3916422443604259E-2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3.4365356647651601E-3</v>
      </c>
      <c r="AD357" s="13">
        <f t="shared" si="14"/>
        <v>0</v>
      </c>
      <c r="AE357" s="13">
        <f t="shared" si="14"/>
        <v>0</v>
      </c>
      <c r="AF357" s="13">
        <f t="shared" si="14"/>
        <v>0</v>
      </c>
      <c r="AG357" s="13">
        <f t="shared" si="14"/>
        <v>1.908971010986063E-2</v>
      </c>
      <c r="AH357" s="13">
        <f t="shared" si="14"/>
        <v>0</v>
      </c>
      <c r="AI357" s="13">
        <f t="shared" si="14"/>
        <v>0</v>
      </c>
      <c r="AJ357" s="13">
        <f t="shared" si="14"/>
        <v>0</v>
      </c>
      <c r="AK357" s="13">
        <f t="shared" si="14"/>
        <v>1.6967519168033206E-3</v>
      </c>
      <c r="AL357" s="13">
        <f>AL346/AL349</f>
        <v>0</v>
      </c>
      <c r="AM357" s="13">
        <f>AM346/AM349</f>
        <v>0</v>
      </c>
      <c r="AN357" s="13">
        <f>AN346/AN349</f>
        <v>0</v>
      </c>
    </row>
    <row r="358" spans="1:40" x14ac:dyDescent="0.2">
      <c r="A358" t="s">
        <v>613</v>
      </c>
      <c r="E358" s="13">
        <f t="shared" ref="E358:AK358" si="15">E347/E349</f>
        <v>-5.9429082800062044E-5</v>
      </c>
      <c r="F358" s="13">
        <f t="shared" si="15"/>
        <v>4.4381274597119185E-4</v>
      </c>
      <c r="G358" s="13">
        <f t="shared" si="15"/>
        <v>-3.1724451147977596E-4</v>
      </c>
      <c r="H358" s="13">
        <f t="shared" si="15"/>
        <v>-4.3585629292723079E-4</v>
      </c>
      <c r="I358" s="13">
        <f t="shared" si="15"/>
        <v>-3.1896453289534268E-4</v>
      </c>
      <c r="J358" s="13">
        <f t="shared" si="15"/>
        <v>-6.2375537093019631E-4</v>
      </c>
      <c r="K358" s="13">
        <f t="shared" si="15"/>
        <v>-5.5899610462846092E-4</v>
      </c>
      <c r="L358" s="13">
        <f t="shared" si="15"/>
        <v>-3.3304971816699731E-4</v>
      </c>
      <c r="M358" s="13">
        <f t="shared" si="15"/>
        <v>-3.3129525265411248E-4</v>
      </c>
      <c r="N358" s="13">
        <f t="shared" si="15"/>
        <v>2.1202442170739897E-3</v>
      </c>
      <c r="O358" s="13">
        <f t="shared" si="15"/>
        <v>8.808399263155626E-5</v>
      </c>
      <c r="P358" s="13">
        <f>P347/P349</f>
        <v>-3.7235777465645788E-4</v>
      </c>
      <c r="Q358" s="13">
        <f t="shared" si="15"/>
        <v>-8.0391138470114752E-5</v>
      </c>
      <c r="R358" s="13">
        <f t="shared" si="15"/>
        <v>-3.6247630313948186E-4</v>
      </c>
      <c r="S358" s="13">
        <f t="shared" si="15"/>
        <v>-2.5407936832119867E-4</v>
      </c>
      <c r="T358" s="13">
        <f t="shared" si="15"/>
        <v>-7.460195623799576E-4</v>
      </c>
      <c r="U358" s="13">
        <f>U347/U349</f>
        <v>-6.1967889868917248E-4</v>
      </c>
      <c r="V358" s="13">
        <f t="shared" si="15"/>
        <v>-1.9480761713004178E-4</v>
      </c>
      <c r="W358" s="13">
        <f t="shared" si="15"/>
        <v>7.4532960930366523E-4</v>
      </c>
      <c r="X358" s="13">
        <f t="shared" si="15"/>
        <v>5.8656737615403465E-5</v>
      </c>
      <c r="Y358" s="13">
        <f t="shared" si="15"/>
        <v>-2.8853053165541315E-5</v>
      </c>
      <c r="Z358" s="13">
        <f t="shared" si="15"/>
        <v>-5.0795982450554196E-4</v>
      </c>
      <c r="AA358" s="13">
        <f t="shared" si="15"/>
        <v>-1.8663068620989057E-2</v>
      </c>
      <c r="AB358" s="13">
        <f t="shared" si="15"/>
        <v>2.1951287790938673E-3</v>
      </c>
      <c r="AC358" s="13">
        <f t="shared" si="15"/>
        <v>8.0079753224055073E-3</v>
      </c>
      <c r="AD358" s="13">
        <f t="shared" si="15"/>
        <v>-4.9636057106481181E-4</v>
      </c>
      <c r="AE358" s="13">
        <f t="shared" si="15"/>
        <v>-6.7759534808418476E-4</v>
      </c>
      <c r="AF358" s="13">
        <f t="shared" si="15"/>
        <v>-5.3230893248635755E-4</v>
      </c>
      <c r="AG358" s="13">
        <f t="shared" si="15"/>
        <v>-6.3574488464195327E-4</v>
      </c>
      <c r="AH358" s="13">
        <f t="shared" si="15"/>
        <v>-1.1058525186206877E-3</v>
      </c>
      <c r="AI358" s="13">
        <f t="shared" si="15"/>
        <v>-5.6604736347034765E-4</v>
      </c>
      <c r="AJ358" s="13">
        <f t="shared" si="15"/>
        <v>2.7137983168915627E-4</v>
      </c>
      <c r="AK358" s="13">
        <f t="shared" si="15"/>
        <v>-4.9709389891256373E-4</v>
      </c>
      <c r="AL358" s="13">
        <f>AL347/AL349</f>
        <v>-6.0000323650042375E-3</v>
      </c>
      <c r="AM358" s="13">
        <f>AM347/AM349</f>
        <v>-4.5214286227601681E-4</v>
      </c>
      <c r="AN358" s="13">
        <f>AN347/AN349</f>
        <v>2.408680503539336E-4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2026-09-16T11:54:45Z</dcterms:created>
  <dcterms:modified xsi:type="dcterms:W3CDTF">2026-09-16T12:10:49Z</dcterms:modified>
</cp:coreProperties>
</file>